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6.xml" ContentType="application/vnd.openxmlformats-officedocument.drawingml.chart+xml"/>
  <Override PartName="/xl/drawings/drawing11.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3.xml" ContentType="application/vnd.ms-excel.person+xml"/>
  <Override PartName="/xl/persons/person18.xml" ContentType="application/vnd.ms-excel.person+xml"/>
  <Override PartName="/xl/persons/person21.xml" ContentType="application/vnd.ms-excel.person+xml"/>
  <Override PartName="/xl/persons/person37.xml" ContentType="application/vnd.ms-excel.person+xml"/>
  <Override PartName="/xl/persons/person43.xml" ContentType="application/vnd.ms-excel.person+xml"/>
  <Override PartName="/xl/persons/person59.xml" ContentType="application/vnd.ms-excel.person+xml"/>
  <Override PartName="/xl/persons/person63.xml" ContentType="application/vnd.ms-excel.person+xml"/>
  <Override PartName="/xl/persons/person8.xml" ContentType="application/vnd.ms-excel.person+xml"/>
  <Override PartName="/xl/persons/person13.xml" ContentType="application/vnd.ms-excel.person+xml"/>
  <Override PartName="/xl/persons/person28.xml" ContentType="application/vnd.ms-excel.person+xml"/>
  <Override PartName="/xl/persons/person32.xml" ContentType="application/vnd.ms-excel.person+xml"/>
  <Override PartName="/xl/persons/person48.xml" ContentType="application/vnd.ms-excel.person+xml"/>
  <Override PartName="/xl/persons/person53.xml" ContentType="application/vnd.ms-excel.person+xml"/>
  <Override PartName="/xl/persons/person76.xml" ContentType="application/vnd.ms-excel.person+xml"/>
  <Override PartName="/xl/persons/person66.xml" ContentType="application/vnd.ms-excel.person+xml"/>
  <Override PartName="/xl/persons/person69.xml" ContentType="application/vnd.ms-excel.person+xml"/>
  <Override PartName="/xl/persons/person62.xml" ContentType="application/vnd.ms-excel.person+xml"/>
  <Override PartName="/xl/persons/person50.xml" ContentType="application/vnd.ms-excel.person+xml"/>
  <Override PartName="/xl/persons/person41.xml" ContentType="application/vnd.ms-excel.person+xml"/>
  <Override PartName="/xl/persons/person26.xml" ContentType="application/vnd.ms-excel.person+xml"/>
  <Override PartName="/xl/persons/person23.xml" ContentType="application/vnd.ms-excel.person+xml"/>
  <Override PartName="/xl/persons/person65.xml" ContentType="application/vnd.ms-excel.person+xml"/>
  <Override PartName="/xl/persons/person58.xml" ContentType="application/vnd.ms-excel.person+xml"/>
  <Override PartName="/xl/persons/person.xml" ContentType="application/vnd.ms-excel.person+xml"/>
  <Override PartName="/xl/persons/person44.xml" ContentType="application/vnd.ms-excel.person+xml"/>
  <Override PartName="/xl/persons/person36.xml" ContentType="application/vnd.ms-excel.person+xml"/>
  <Override PartName="/xl/persons/person22.xml" ContentType="application/vnd.ms-excel.person+xml"/>
  <Override PartName="/xl/persons/person1.xml" ContentType="application/vnd.ms-excel.person+xml"/>
  <Override PartName="/xl/persons/person9.xml" ContentType="application/vnd.ms-excel.person+xml"/>
  <Override PartName="/xl/persons/person14.xml" ContentType="application/vnd.ms-excel.person+xml"/>
  <Override PartName="/xl/persons/person78.xml" ContentType="application/vnd.ms-excel.person+xml"/>
  <Override PartName="/xl/persons/person71.xml" ContentType="application/vnd.ms-excel.person+xml"/>
  <Override PartName="/xl/persons/person60.xml" ContentType="application/vnd.ms-excel.person+xml"/>
  <Override PartName="/xl/persons/person55.xml" ContentType="application/vnd.ms-excel.person+xml"/>
  <Override PartName="/xl/persons/person47.xml" ContentType="application/vnd.ms-excel.person+xml"/>
  <Override PartName="/xl/persons/person38.xml" ContentType="application/vnd.ms-excel.person+xml"/>
  <Override PartName="/xl/persons/person30.xml" ContentType="application/vnd.ms-excel.person+xml"/>
  <Override PartName="/xl/persons/person17.xml" ContentType="application/vnd.ms-excel.person+xml"/>
  <Override PartName="/xl/persons/person2.xml" ContentType="application/vnd.ms-excel.person+xml"/>
  <Override PartName="/xl/persons/person33.xml" ContentType="application/vnd.ms-excel.person+xml"/>
  <Override PartName="/xl/persons/person4.xml" ContentType="application/vnd.ms-excel.person+xml"/>
  <Override PartName="/xl/persons/person11.xml" ContentType="application/vnd.ms-excel.person+xml"/>
  <Override PartName="/xl/persons/person24.xml" ContentType="application/vnd.ms-excel.person+xml"/>
  <Override PartName="/xl/persons/person70.xml" ContentType="application/vnd.ms-excel.person+xml"/>
  <Override PartName="/xl/persons/person64.xml" ContentType="application/vnd.ms-excel.person+xml"/>
  <Override PartName="/xl/persons/person57.xml" ContentType="application/vnd.ms-excel.person+xml"/>
  <Override PartName="/xl/persons/person54.xml" ContentType="application/vnd.ms-excel.person+xml"/>
  <Override PartName="/xl/persons/person46.xml" ContentType="application/vnd.ms-excel.person+xml"/>
  <Override PartName="/xl/persons/person16.xml" ContentType="application/vnd.ms-excel.person+xml"/>
  <Override PartName="/xl/persons/person35.xml" ContentType="application/vnd.ms-excel.person+xml"/>
  <Override PartName="/xl/persons/person6.xml" ContentType="application/vnd.ms-excel.person+xml"/>
  <Override PartName="/xl/persons/person19.xml" ContentType="application/vnd.ms-excel.person+xml"/>
  <Override PartName="/xl/persons/person27.xml" ContentType="application/vnd.ms-excel.person+xml"/>
  <Override PartName="/xl/persons/person72.xml" ContentType="application/vnd.ms-excel.person+xml"/>
  <Override PartName="/xl/persons/person74.xml" ContentType="application/vnd.ms-excel.person+xml"/>
  <Override PartName="/xl/persons/person15.xml" ContentType="application/vnd.ms-excel.person+xml"/>
  <Override PartName="/xl/persons/person77.xml" ContentType="application/vnd.ms-excel.person+xml"/>
  <Override PartName="/xl/persons/person52.xml" ContentType="application/vnd.ms-excel.person+xml"/>
  <Override PartName="/xl/persons/person10.xml" ContentType="application/vnd.ms-excel.person+xml"/>
  <Override PartName="/xl/persons/person25.xml" ContentType="application/vnd.ms-excel.person+xml"/>
  <Override PartName="/xl/persons/person29.xml" ContentType="application/vnd.ms-excel.person+xml"/>
  <Override PartName="/xl/persons/person68.xml" ContentType="application/vnd.ms-excel.person+xml"/>
  <Override PartName="/xl/persons/person45.xml" ContentType="application/vnd.ms-excel.person+xml"/>
  <Override PartName="/xl/persons/person5.xml" ContentType="application/vnd.ms-excel.person+xml"/>
  <Override PartName="/xl/persons/person61.xml" ContentType="application/vnd.ms-excel.person+xml"/>
  <Override PartName="/xl/persons/person42.xml" ContentType="application/vnd.ms-excel.person+xml"/>
  <Override PartName="/xl/persons/person0.xml" ContentType="application/vnd.ms-excel.person+xml"/>
  <Override PartName="/xl/persons/person20.xml" ContentType="application/vnd.ms-excel.person+xml"/>
  <Override PartName="/xl/persons/person40.xml" ContentType="application/vnd.ms-excel.person+xml"/>
  <Override PartName="/xl/persons/person34.xml" ContentType="application/vnd.ms-excel.person+xml"/>
  <Override PartName="/xl/persons/person56.xml" ContentType="application/vnd.ms-excel.person+xml"/>
  <Override PartName="/xl/persons/person75.xml" ContentType="application/vnd.ms-excel.person+xml"/>
  <Override PartName="/xl/persons/person39.xml" ContentType="application/vnd.ms-excel.person+xml"/>
  <Override PartName="/xl/persons/person12.xml" ContentType="application/vnd.ms-excel.person+xml"/>
  <Override PartName="/xl/persons/person7.xml" ContentType="application/vnd.ms-excel.person+xml"/>
  <Override PartName="/xl/persons/person51.xml" ContentType="application/vnd.ms-excel.person+xml"/>
  <Override PartName="/xl/persons/person73.xml" ContentType="application/vnd.ms-excel.person+xml"/>
  <Override PartName="/xl/persons/person49.xml" ContentType="application/vnd.ms-excel.person+xml"/>
  <Override PartName="/xl/persons/person31.xml" ContentType="application/vnd.ms-excel.person+xml"/>
  <Override PartName="/xl/persons/person67.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G:\Other computers\AVA Laptop\Google Drive AVA\Excel GD\NHCA\"/>
    </mc:Choice>
  </mc:AlternateContent>
  <xr:revisionPtr revIDLastSave="0" documentId="13_ncr:1_{621CDEB1-2E7E-43A7-A367-69D1BC360F32}" xr6:coauthVersionLast="47" xr6:coauthVersionMax="47" xr10:uidLastSave="{00000000-0000-0000-0000-000000000000}"/>
  <bookViews>
    <workbookView xWindow="-110" yWindow="-110" windowWidth="19420" windowHeight="12300" tabRatio="945" xr2:uid="{8CFBA93B-385E-41A1-8808-E3CD176199DF}"/>
  </bookViews>
  <sheets>
    <sheet name="Notes" sheetId="12" r:id="rId1"/>
    <sheet name="Officers &amp; Committees" sheetId="15" r:id="rId2"/>
    <sheet name="Member, Conf Data" sheetId="4" r:id="rId3"/>
    <sheet name="Awards" sheetId="21" r:id="rId4"/>
    <sheet name="Special Talks" sheetId="14" r:id="rId5"/>
    <sheet name="Pres,PrgChr,Themes,Editors, EDs" sheetId="16" r:id="rId6"/>
    <sheet name="Emeritus " sheetId="34" r:id="rId7"/>
    <sheet name="Reg by Date" sheetId="31" r:id="rId8"/>
    <sheet name="Conf Spnsrshp" sheetId="28" r:id="rId9"/>
    <sheet name="Schol Fnd" sheetId="32" r:id="rId10"/>
    <sheet name="Memship" sheetId="18" r:id="rId11"/>
    <sheet name="Cnf Attend" sheetId="6" r:id="rId12"/>
    <sheet name="Attend by City" sheetId="8" r:id="rId13"/>
    <sheet name="Dues, Conf Fees" sheetId="11" r:id="rId14"/>
    <sheet name="P&amp;L+Assets" sheetId="22" r:id="rId15"/>
    <sheet name="Room Counts" sheetId="13" r:id="rId16"/>
    <sheet name="Lecture Cnt" sheetId="24" r:id="rId17"/>
    <sheet name="Literature Sales" sheetId="5" r:id="rId18"/>
  </sheets>
  <definedNames>
    <definedName name="_xlnm.Print_Area" localSheetId="15">'Room Counts'!$A$2:$V$22</definedName>
  </definedNames>
  <calcPr calcId="191029"/>
</workbook>
</file>

<file path=xl/calcChain.xml><?xml version="1.0" encoding="utf-8"?>
<calcChain xmlns="http://schemas.openxmlformats.org/spreadsheetml/2006/main">
  <c r="AE51" i="4" l="1"/>
  <c r="AE50" i="4"/>
  <c r="L13" i="31"/>
  <c r="L12" i="31"/>
  <c r="P15" i="31"/>
  <c r="Q15" i="31"/>
  <c r="R15" i="31"/>
  <c r="S15" i="31"/>
  <c r="T15" i="31"/>
  <c r="O15" i="31"/>
  <c r="T14" i="31"/>
  <c r="S14" i="31"/>
  <c r="K14" i="31"/>
  <c r="R14" i="31"/>
  <c r="Q14" i="31"/>
  <c r="P14" i="31"/>
  <c r="Q50" i="4"/>
  <c r="O50" i="4"/>
  <c r="AI50" i="4"/>
  <c r="O14" i="31"/>
  <c r="AE46" i="4"/>
  <c r="O49" i="4"/>
  <c r="O47" i="4"/>
  <c r="O48" i="4"/>
  <c r="O45" i="4"/>
  <c r="O46" i="4"/>
  <c r="AJ56" i="4"/>
  <c r="AJ55" i="4"/>
  <c r="C21" i="34" l="1"/>
  <c r="C20" i="34"/>
  <c r="C18" i="34"/>
  <c r="C17" i="34"/>
  <c r="C15" i="34"/>
  <c r="C11" i="34"/>
  <c r="C10" i="34"/>
  <c r="C5" i="34"/>
  <c r="C4" i="34"/>
  <c r="C3" i="34"/>
  <c r="C2" i="34"/>
  <c r="P13" i="31"/>
  <c r="Q13" i="31" s="1"/>
  <c r="R13" i="31" s="1"/>
  <c r="S13" i="31" s="1"/>
  <c r="T13" i="31" s="1"/>
  <c r="O10" i="31"/>
  <c r="P10" i="31"/>
  <c r="Q10" i="31"/>
  <c r="R10" i="31" s="1"/>
  <c r="O11" i="31"/>
  <c r="P11" i="31"/>
  <c r="Q11" i="31" s="1"/>
  <c r="R11" i="31" s="1"/>
  <c r="S11" i="31" s="1"/>
  <c r="T11" i="31" s="1"/>
  <c r="O12" i="31"/>
  <c r="P12" i="31"/>
  <c r="Q12" i="31" s="1"/>
  <c r="R12" i="31" s="1"/>
  <c r="S12" i="31" s="1"/>
  <c r="T12" i="31" s="1"/>
  <c r="O13" i="31"/>
  <c r="K13" i="31"/>
  <c r="C16" i="5"/>
  <c r="D16" i="5"/>
  <c r="E16" i="5"/>
  <c r="F16" i="5"/>
  <c r="G16" i="5"/>
  <c r="H16" i="5"/>
  <c r="I16" i="5"/>
  <c r="J16" i="5"/>
  <c r="K16" i="5"/>
  <c r="L16" i="5"/>
  <c r="M16" i="5"/>
  <c r="B16" i="5"/>
  <c r="Q49" i="4"/>
  <c r="AE49" i="4"/>
  <c r="AI49" i="4"/>
  <c r="M12" i="31"/>
  <c r="K12" i="31"/>
  <c r="E154" i="32"/>
  <c r="D154" i="32"/>
  <c r="S10" i="31" l="1"/>
  <c r="L4" i="31"/>
  <c r="L5" i="31"/>
  <c r="L6" i="31"/>
  <c r="L7" i="31"/>
  <c r="L8" i="31"/>
  <c r="L9" i="31"/>
  <c r="L3" i="31"/>
  <c r="M4" i="31"/>
  <c r="M5" i="31"/>
  <c r="M6" i="31"/>
  <c r="M7" i="31"/>
  <c r="M8" i="31"/>
  <c r="M9" i="31"/>
  <c r="M10" i="31"/>
  <c r="M11" i="31"/>
  <c r="AB50" i="4" s="1"/>
  <c r="M3" i="31"/>
  <c r="T10" i="31" l="1"/>
  <c r="K11" i="31"/>
  <c r="K10" i="31"/>
  <c r="P9" i="31"/>
  <c r="Q9" i="31" s="1"/>
  <c r="R9" i="31" s="1"/>
  <c r="S9" i="31" s="1"/>
  <c r="T9" i="31" s="1"/>
  <c r="O9" i="31"/>
  <c r="K9" i="31"/>
  <c r="P8" i="31"/>
  <c r="Q8" i="31" s="1"/>
  <c r="R8" i="31" s="1"/>
  <c r="S8" i="31" s="1"/>
  <c r="T8" i="31" s="1"/>
  <c r="O8" i="31"/>
  <c r="K8" i="31"/>
  <c r="P7" i="31"/>
  <c r="Q7" i="31" s="1"/>
  <c r="R7" i="31" s="1"/>
  <c r="S7" i="31" s="1"/>
  <c r="T7" i="31" s="1"/>
  <c r="O7" i="31"/>
  <c r="K7" i="31"/>
  <c r="P6" i="31"/>
  <c r="Q6" i="31" s="1"/>
  <c r="R6" i="31" s="1"/>
  <c r="S6" i="31" s="1"/>
  <c r="T6" i="31" s="1"/>
  <c r="O6" i="31"/>
  <c r="K6" i="31"/>
  <c r="P5" i="31"/>
  <c r="Q5" i="31" s="1"/>
  <c r="R5" i="31" s="1"/>
  <c r="S5" i="31" s="1"/>
  <c r="T5" i="31" s="1"/>
  <c r="O5" i="31"/>
  <c r="K5" i="31"/>
  <c r="P4" i="31"/>
  <c r="O4" i="31"/>
  <c r="K4" i="31"/>
  <c r="P3" i="31"/>
  <c r="O3" i="31"/>
  <c r="K3" i="31"/>
  <c r="Q3" i="31" l="1"/>
  <c r="Q4" i="31"/>
  <c r="R3" i="31" l="1"/>
  <c r="R4" i="31"/>
  <c r="S3" i="31"/>
  <c r="S4" i="31" l="1"/>
  <c r="T3" i="31"/>
  <c r="T4" i="31" l="1"/>
  <c r="U3" i="31"/>
  <c r="Q48" i="4" l="1"/>
  <c r="AI48" i="4"/>
  <c r="AE48" i="4"/>
  <c r="AE47" i="4"/>
  <c r="B47" i="4" l="1"/>
  <c r="C46" i="4"/>
  <c r="C45" i="4"/>
  <c r="C44" i="4"/>
  <c r="R3" i="13" l="1"/>
  <c r="R15" i="13" s="1"/>
  <c r="AI47" i="4"/>
  <c r="B46" i="4"/>
  <c r="AE19" i="4"/>
  <c r="AE8" i="4"/>
  <c r="AE9" i="4"/>
  <c r="AE7" i="4"/>
  <c r="AI46" i="4"/>
  <c r="V46" i="4"/>
  <c r="Q46" i="4"/>
  <c r="AI45" i="4" l="1"/>
  <c r="B44" i="4" l="1"/>
  <c r="B45" i="4" l="1"/>
  <c r="Q3" i="13" l="1"/>
  <c r="Q47" i="4" l="1"/>
  <c r="Q44" i="4"/>
  <c r="Q45" i="4"/>
  <c r="V47" i="4"/>
  <c r="AE44" i="4" l="1"/>
  <c r="AE45" i="4"/>
  <c r="B14" i="24"/>
  <c r="B15" i="24"/>
  <c r="B16" i="24"/>
  <c r="B17" i="24"/>
  <c r="B18" i="24"/>
  <c r="B19" i="24"/>
  <c r="B20" i="24"/>
  <c r="B21" i="24"/>
  <c r="B22" i="24"/>
  <c r="B23" i="24"/>
  <c r="B24" i="24"/>
  <c r="B25" i="24"/>
  <c r="B26" i="24"/>
  <c r="B27" i="24"/>
  <c r="B28" i="24"/>
  <c r="B30" i="24"/>
  <c r="B31" i="24"/>
  <c r="B32" i="24"/>
  <c r="B33" i="24"/>
  <c r="B34" i="24"/>
  <c r="B29" i="24"/>
  <c r="AI36" i="4"/>
  <c r="AI37" i="4"/>
  <c r="AI38" i="4"/>
  <c r="AI39" i="4"/>
  <c r="AI40" i="4"/>
  <c r="AI41" i="4"/>
  <c r="AI42" i="4"/>
  <c r="AI43" i="4"/>
  <c r="AI44" i="4"/>
  <c r="AI35" i="4"/>
  <c r="B43" i="4"/>
  <c r="AE43" i="4"/>
  <c r="B42" i="4"/>
  <c r="P3" i="13"/>
  <c r="P15" i="13" s="1"/>
  <c r="K3" i="13"/>
  <c r="L3" i="13"/>
  <c r="L15" i="13" s="1"/>
  <c r="M3" i="13"/>
  <c r="M15" i="13" s="1"/>
  <c r="N3" i="13"/>
  <c r="N15" i="13" s="1"/>
  <c r="O3" i="13"/>
  <c r="O15" i="13" s="1"/>
  <c r="AE32" i="4"/>
  <c r="AE33" i="4"/>
  <c r="AE34" i="4"/>
  <c r="AE35" i="4"/>
  <c r="AE36" i="4"/>
  <c r="AE37" i="4"/>
  <c r="AE38" i="4"/>
  <c r="AE39" i="4"/>
  <c r="AE40" i="4"/>
  <c r="AE41" i="4"/>
  <c r="AE42" i="4"/>
  <c r="AE28" i="4"/>
  <c r="AE29" i="4"/>
  <c r="AE30" i="4"/>
  <c r="AE31" i="4"/>
  <c r="AE24" i="4"/>
  <c r="AE25" i="4"/>
  <c r="AE26" i="4"/>
  <c r="AE27" i="4"/>
  <c r="O35" i="4"/>
  <c r="O36" i="4"/>
  <c r="O37" i="4"/>
  <c r="O38" i="4"/>
  <c r="O39" i="4"/>
  <c r="O40" i="4"/>
  <c r="O41" i="4"/>
  <c r="O42" i="4"/>
  <c r="O43" i="4"/>
  <c r="O44" i="4"/>
  <c r="Q28" i="4"/>
  <c r="Q29" i="4"/>
  <c r="Q30" i="4"/>
  <c r="Q31" i="4"/>
  <c r="Q32" i="4"/>
  <c r="Q33" i="4"/>
  <c r="Q34" i="4"/>
  <c r="Q35" i="4"/>
  <c r="Q36" i="4"/>
  <c r="Q37" i="4"/>
  <c r="Q38" i="4"/>
  <c r="Q39" i="4"/>
  <c r="Q40" i="4"/>
  <c r="Q41" i="4"/>
  <c r="Q42" i="4"/>
  <c r="Q43" i="4"/>
  <c r="Q24" i="4"/>
  <c r="Q25" i="4"/>
  <c r="Q26" i="4"/>
  <c r="Q27" i="4"/>
  <c r="B37" i="4"/>
  <c r="B38" i="4"/>
  <c r="B39" i="4"/>
  <c r="B40" i="4"/>
  <c r="B41" i="4"/>
  <c r="B36" i="4"/>
  <c r="O34" i="4"/>
  <c r="V34" i="4"/>
  <c r="X34" i="4"/>
  <c r="V35" i="4"/>
  <c r="X35" i="4"/>
  <c r="O23" i="4"/>
  <c r="O24" i="4"/>
  <c r="O25" i="4"/>
  <c r="O26" i="4"/>
  <c r="O27" i="4"/>
  <c r="O28" i="4"/>
  <c r="O29" i="4"/>
  <c r="Q23" i="4"/>
  <c r="V23" i="4"/>
  <c r="X23" i="4"/>
  <c r="AE23" i="4"/>
  <c r="V24" i="4"/>
  <c r="X24" i="4"/>
  <c r="V25" i="4"/>
  <c r="X25" i="4"/>
  <c r="V26" i="4"/>
  <c r="X26" i="4"/>
  <c r="V27" i="4"/>
  <c r="X27" i="4"/>
  <c r="V28" i="4"/>
  <c r="X28" i="4"/>
  <c r="V29" i="4"/>
  <c r="X29" i="4"/>
  <c r="O30" i="4"/>
  <c r="V30" i="4"/>
  <c r="X30" i="4"/>
  <c r="O31" i="4"/>
  <c r="V31" i="4"/>
  <c r="X31" i="4"/>
  <c r="O32" i="4"/>
  <c r="V32" i="4"/>
  <c r="X32" i="4"/>
  <c r="O33" i="4"/>
  <c r="V33" i="4"/>
  <c r="X33" i="4"/>
  <c r="L10" i="31" l="1"/>
  <c r="L11" i="31"/>
</calcChain>
</file>

<file path=xl/sharedStrings.xml><?xml version="1.0" encoding="utf-8"?>
<sst xmlns="http://schemas.openxmlformats.org/spreadsheetml/2006/main" count="3753" uniqueCount="1265">
  <si>
    <t>Year</t>
  </si>
  <si>
    <t xml:space="preserve">Location </t>
  </si>
  <si>
    <t>Exhibits</t>
  </si>
  <si>
    <t>San Francisco</t>
  </si>
  <si>
    <t>Orlando</t>
  </si>
  <si>
    <t>Albuquerque</t>
  </si>
  <si>
    <t>Atlanta</t>
  </si>
  <si>
    <t>Denver</t>
  </si>
  <si>
    <t>Raleigh</t>
  </si>
  <si>
    <t>Dallas</t>
  </si>
  <si>
    <t>Seattle</t>
  </si>
  <si>
    <t>Tucson</t>
  </si>
  <si>
    <t>Tampa</t>
  </si>
  <si>
    <t>Savannah</t>
  </si>
  <si>
    <t>Portland</t>
  </si>
  <si>
    <t>Mesa</t>
  </si>
  <si>
    <t>New Orleans</t>
  </si>
  <si>
    <t>N/A</t>
  </si>
  <si>
    <t>Membership</t>
  </si>
  <si>
    <t>Dues</t>
  </si>
  <si>
    <t>% Inc</t>
  </si>
  <si>
    <t>-</t>
  </si>
  <si>
    <t>CM
 $</t>
  </si>
  <si>
    <t>PSP
 $</t>
  </si>
  <si>
    <t>Early Member Full Reg Fee</t>
  </si>
  <si>
    <t>Conference</t>
  </si>
  <si>
    <t xml:space="preserve">Paid Registrants </t>
  </si>
  <si>
    <t>Total Attendance</t>
  </si>
  <si>
    <t>Income
$</t>
  </si>
  <si>
    <t>Expense
$</t>
  </si>
  <si>
    <t>Profit
$</t>
  </si>
  <si>
    <t>Cincinnati</t>
  </si>
  <si>
    <t>Cincinnati (HCC)</t>
  </si>
  <si>
    <t>Washington DC</t>
  </si>
  <si>
    <t>Kansas City</t>
  </si>
  <si>
    <t>San Diego</t>
  </si>
  <si>
    <t>San Antonio</t>
  </si>
  <si>
    <t>Crystal City VA</t>
  </si>
  <si>
    <t>Arlington</t>
  </si>
  <si>
    <t>Miami</t>
  </si>
  <si>
    <t>NOTE: as of May 2012 we are out of stock on some items and have been for awhile which is why sales are nonexistent.</t>
  </si>
  <si>
    <t xml:space="preserve"> </t>
  </si>
  <si>
    <t>1991
San Antonio</t>
  </si>
  <si>
    <t>1992
HCC Cincinnati</t>
  </si>
  <si>
    <t>1993
Albuquq.</t>
  </si>
  <si>
    <t>1994
Atlanta</t>
  </si>
  <si>
    <t>1997
Orlando</t>
  </si>
  <si>
    <t>1998
Albuquq.</t>
  </si>
  <si>
    <t>1999
Atlanta</t>
  </si>
  <si>
    <t>2000
Denver</t>
  </si>
  <si>
    <t>2001
Raleigh</t>
  </si>
  <si>
    <t>2002
Dallas</t>
  </si>
  <si>
    <t>2003
Dallas</t>
  </si>
  <si>
    <t>2004
Seattle</t>
  </si>
  <si>
    <t>2005 Tucson</t>
  </si>
  <si>
    <t>REGISTRATION</t>
  </si>
  <si>
    <t xml:space="preserve">         Bus. Meet       </t>
  </si>
  <si>
    <t>Lunch Lecture</t>
  </si>
  <si>
    <t>??</t>
  </si>
  <si>
    <t xml:space="preserve">                   PM</t>
  </si>
  <si>
    <t>143*</t>
  </si>
  <si>
    <t>115**</t>
  </si>
  <si>
    <t xml:space="preserve">   Awards Lunch</t>
  </si>
  <si>
    <t>na</t>
  </si>
  <si>
    <t xml:space="preserve">         Forum # 2</t>
  </si>
  <si>
    <t>110***</t>
  </si>
  <si>
    <t>105***</t>
  </si>
  <si>
    <t>LECTURE
MAX PERCENT</t>
  </si>
  <si>
    <t>NOTES:</t>
  </si>
  <si>
    <t>na -  not applicable; sessions and/or days not included in the conference</t>
  </si>
  <si>
    <t>-   -  data not recorded</t>
  </si>
  <si>
    <t>*    - includes those in all three concurrent sessions</t>
  </si>
  <si>
    <t>** - lecture following the concurrent sessins</t>
  </si>
  <si>
    <t>*** - attendance at closing lecture</t>
  </si>
  <si>
    <t>Data for purpose of estimating the required seating as a proportion of the conference attendance.</t>
  </si>
  <si>
    <t>Outstanding Leadership and Service</t>
  </si>
  <si>
    <t>Outstanding Hearing Conservationist</t>
  </si>
  <si>
    <t>Michael Beall Threadgill</t>
  </si>
  <si>
    <t>Lifetime Achievement</t>
  </si>
  <si>
    <t>Media Award</t>
  </si>
  <si>
    <t>Laurie Wells</t>
  </si>
  <si>
    <t>Peter Rabinowitz</t>
  </si>
  <si>
    <t>NIOSH Hearing Loss Prevention Team</t>
  </si>
  <si>
    <t>Mark Stephenson</t>
  </si>
  <si>
    <t>Deanna Meinke</t>
  </si>
  <si>
    <t>John Casali</t>
  </si>
  <si>
    <t>Theresa Schulz</t>
  </si>
  <si>
    <t>Reed Pence</t>
  </si>
  <si>
    <t>Thais Morata</t>
  </si>
  <si>
    <t>Ted Madison</t>
  </si>
  <si>
    <t>Alice Suter</t>
  </si>
  <si>
    <t>Ben Jackson</t>
  </si>
  <si>
    <t>G. Richard Price</t>
  </si>
  <si>
    <t>James Lankford</t>
  </si>
  <si>
    <t>Billy Martin, Robert Folmer, Susan Griest, Linda Howarth, Judy Sobel</t>
  </si>
  <si>
    <t>Donald Henderson</t>
  </si>
  <si>
    <t>Randy Tubbs</t>
  </si>
  <si>
    <t>Brian Fligor</t>
  </si>
  <si>
    <t>Robert Dobie</t>
  </si>
  <si>
    <t>Les Blomberg</t>
  </si>
  <si>
    <t>John Franks</t>
  </si>
  <si>
    <t>Lee Hager</t>
  </si>
  <si>
    <t>Mead C. Killion</t>
  </si>
  <si>
    <t>Mary McDaniel</t>
  </si>
  <si>
    <t>Marlyn Lubiens</t>
  </si>
  <si>
    <t>Alf Axelsson</t>
  </si>
  <si>
    <t>Dennis Driscoll</t>
  </si>
  <si>
    <t>Don Gasaway</t>
  </si>
  <si>
    <t>Linda Kulman</t>
  </si>
  <si>
    <t>Daniel J. Johnson</t>
  </si>
  <si>
    <t>Barbara R. B. Garrett</t>
  </si>
  <si>
    <t>John Bilotta</t>
  </si>
  <si>
    <t>Julia Doswell Royster</t>
  </si>
  <si>
    <t>Susan Cooper Megerson</t>
  </si>
  <si>
    <t>Nancy Nadler</t>
  </si>
  <si>
    <t>Donald Gasaway</t>
  </si>
  <si>
    <t>Jim Ryan</t>
  </si>
  <si>
    <t>Larry Royster</t>
  </si>
  <si>
    <t>Elliott Berger</t>
  </si>
  <si>
    <t>William Melnick</t>
  </si>
  <si>
    <t>Jim Banach</t>
  </si>
  <si>
    <t>Karen Crammer-Briskey, Bill Clark</t>
  </si>
  <si>
    <t>Hening von Gierke</t>
  </si>
  <si>
    <t>Andy Stewart</t>
  </si>
  <si>
    <t>Don Wolfe</t>
  </si>
  <si>
    <t>Rena Glaser</t>
  </si>
  <si>
    <t>Martha Layne</t>
  </si>
  <si>
    <t>Alan Feldman</t>
  </si>
  <si>
    <t>Notes</t>
  </si>
  <si>
    <t>Outstanding Leadership and Service award was discontinued after 1988</t>
  </si>
  <si>
    <t>Lifetime achievement award established in 2000</t>
  </si>
  <si>
    <t>Mead Killion</t>
  </si>
  <si>
    <t>Higher fidelity hearing aids and hearing protectors - who needs 'em?</t>
  </si>
  <si>
    <t>David Stevens</t>
  </si>
  <si>
    <t>Noise, NASA, and the shuttle missions</t>
  </si>
  <si>
    <t>Robin Harrison</t>
  </si>
  <si>
    <t>Aircraft noise and forest service wilderness</t>
  </si>
  <si>
    <t>NHCA Follies - films, baby picture matching</t>
  </si>
  <si>
    <t>Per-Anders Hellstrom</t>
  </si>
  <si>
    <t>Rune Lundin Memorial</t>
  </si>
  <si>
    <t>Roger Stephens</t>
  </si>
  <si>
    <t>The evolution of ergonomic politics</t>
  </si>
  <si>
    <t>Dead hair cells can't talk</t>
  </si>
  <si>
    <t>R. Murray Schafer</t>
  </si>
  <si>
    <t>Bruce Wilkinson</t>
  </si>
  <si>
    <t>motivational speaker</t>
  </si>
  <si>
    <t>Tom Holman</t>
  </si>
  <si>
    <t>The art and science of sound in the movies</t>
  </si>
  <si>
    <t>Bernie Krause</t>
  </si>
  <si>
    <t>The importance of natural soundscapes to life on planet earth</t>
  </si>
  <si>
    <t>Kent Menzel</t>
  </si>
  <si>
    <t>Orality and literacy</t>
  </si>
  <si>
    <t>Diana Deutsch</t>
  </si>
  <si>
    <t>Musical Illusions and Paradoxes</t>
  </si>
  <si>
    <t>David Lubman</t>
  </si>
  <si>
    <t>Archaeological Acoustics</t>
  </si>
  <si>
    <t>Jo-Anne Bachorowski</t>
  </si>
  <si>
    <t>Acoustics of Laughter</t>
  </si>
  <si>
    <t>Insect Hearing</t>
  </si>
  <si>
    <t>Charles Ross</t>
  </si>
  <si>
    <t>The use of acoustics to make… decisions during the Civil War</t>
  </si>
  <si>
    <t>Ioan Allen</t>
  </si>
  <si>
    <t>Audio in the movie theater – spectacular, impactful, or just too loud?</t>
  </si>
  <si>
    <t>Gordon Hempton</t>
  </si>
  <si>
    <t>Conservation of Quiet</t>
  </si>
  <si>
    <t>Jean-Luc Doumont</t>
  </si>
  <si>
    <t>Effective slides: design, construction, and use</t>
  </si>
  <si>
    <t>Barry Blesser</t>
  </si>
  <si>
    <t>Hearing provides a sense of place</t>
  </si>
  <si>
    <t>Jody Urguhart</t>
  </si>
  <si>
    <t>The nerve to serve; Say hello to humor and goodbye to burnout</t>
  </si>
  <si>
    <t>David Yager</t>
  </si>
  <si>
    <t>Luncheon Speaker</t>
  </si>
  <si>
    <t>Luncheon Lecture Title</t>
  </si>
  <si>
    <t>The ardent hearing conservationist</t>
  </si>
  <si>
    <t>To communicate the value of hearing well – aim between the shoulders</t>
  </si>
  <si>
    <t>NHCA and you: A penny for your thoughts</t>
  </si>
  <si>
    <t>Dick Danielson</t>
  </si>
  <si>
    <t>Nancy Vause</t>
  </si>
  <si>
    <t>Doug Ohlin</t>
  </si>
  <si>
    <t>Strategic vs. tactical thinking in the hearing conservation mindset</t>
  </si>
  <si>
    <t>Billy Martin</t>
  </si>
  <si>
    <t>Christine Harrison</t>
  </si>
  <si>
    <t>Have hardhat, will travel – Hearing conservation in the great white (?) north</t>
  </si>
  <si>
    <t>From here to there to hear</t>
  </si>
  <si>
    <t>InspEARation</t>
  </si>
  <si>
    <t>Gasaway Lecture Title</t>
  </si>
  <si>
    <t>Cara Buckley and the New York Times</t>
  </si>
  <si>
    <t>2011-2012</t>
  </si>
  <si>
    <t>Name</t>
  </si>
  <si>
    <t>President</t>
  </si>
  <si>
    <t>President Elect</t>
  </si>
  <si>
    <t>Immediate Past President</t>
  </si>
  <si>
    <t>Secretary/Treasurer</t>
  </si>
  <si>
    <t>Director of Communications</t>
  </si>
  <si>
    <t>Director of Education</t>
  </si>
  <si>
    <t>Director of Marketing &amp; PR</t>
  </si>
  <si>
    <t>Director of Membership</t>
  </si>
  <si>
    <t>Tim Rink</t>
  </si>
  <si>
    <t>Laura Kauth</t>
  </si>
  <si>
    <t>Susan Griest</t>
  </si>
  <si>
    <t>Kathryn Schmidt-Miller</t>
  </si>
  <si>
    <t>Richard Stepkin</t>
  </si>
  <si>
    <t>Kristy Casto</t>
  </si>
  <si>
    <t>Renee Bessette</t>
  </si>
  <si>
    <t>Lynnette Bardolf</t>
  </si>
  <si>
    <t>Sheryl Foust-Whiteman</t>
  </si>
  <si>
    <t>Patty Niquette</t>
  </si>
  <si>
    <t>Member Delegate</t>
  </si>
  <si>
    <t>PSP Member Delegate</t>
  </si>
  <si>
    <t>Carolyn Tolley</t>
  </si>
  <si>
    <t>Commercial Delegate</t>
  </si>
  <si>
    <t>Jeffrey Goldberg</t>
  </si>
  <si>
    <t>Associate Member Delegate</t>
  </si>
  <si>
    <t>David Stern</t>
  </si>
  <si>
    <t>Student Member Delegate</t>
  </si>
  <si>
    <t>Cory Portnuff</t>
  </si>
  <si>
    <t>Historian</t>
  </si>
  <si>
    <t>Executive Director</t>
  </si>
  <si>
    <t>Erin Erickson</t>
  </si>
  <si>
    <t>EC Position</t>
  </si>
  <si>
    <t>Children and Noise</t>
  </si>
  <si>
    <t>Confidentiality</t>
  </si>
  <si>
    <t>Legislation</t>
  </si>
  <si>
    <t>Music-Induced Hearing Disorders</t>
  </si>
  <si>
    <t>Nominations</t>
  </si>
  <si>
    <t>OSHA Liaison</t>
  </si>
  <si>
    <t>Prevention of NIHL from Firearms</t>
  </si>
  <si>
    <t>Program Chair</t>
  </si>
  <si>
    <t>Program Chair-Elect</t>
  </si>
  <si>
    <t>Publications</t>
  </si>
  <si>
    <t>Public Inquiry Respondent</t>
  </si>
  <si>
    <t>AAA</t>
  </si>
  <si>
    <t>AAOHN</t>
  </si>
  <si>
    <t>ACOEM</t>
  </si>
  <si>
    <t>AIHA</t>
  </si>
  <si>
    <t>ANSI S3</t>
  </si>
  <si>
    <t>ANSI S12</t>
  </si>
  <si>
    <t>ASHA</t>
  </si>
  <si>
    <t>CAOHC</t>
  </si>
  <si>
    <t>MAA</t>
  </si>
  <si>
    <t>Cindy Bloyer</t>
  </si>
  <si>
    <t>Amanda Azman</t>
  </si>
  <si>
    <t>Michael Stewart</t>
  </si>
  <si>
    <t>Jim Jerome</t>
  </si>
  <si>
    <t>Nancy Gallihugh</t>
  </si>
  <si>
    <t>Pegeen Smith</t>
  </si>
  <si>
    <t>Bruce Kirchner</t>
  </si>
  <si>
    <t>Laurel Davis</t>
  </si>
  <si>
    <t>Joe Cissna</t>
  </si>
  <si>
    <t>Madeleine Kerr</t>
  </si>
  <si>
    <t>Vickie Tuten</t>
  </si>
  <si>
    <t>2012-2013</t>
  </si>
  <si>
    <t>Leadership Advisory Team</t>
  </si>
  <si>
    <t>Susan Griest, Chair</t>
  </si>
  <si>
    <t>David Mayou</t>
  </si>
  <si>
    <t>Rick Neitzel</t>
  </si>
  <si>
    <t>Secretary</t>
  </si>
  <si>
    <t>Treasurer</t>
  </si>
  <si>
    <t>Director</t>
  </si>
  <si>
    <t>Bob Dobie</t>
  </si>
  <si>
    <t>Jennifer Tufts</t>
  </si>
  <si>
    <t>Spectrum Editorial Staff</t>
  </si>
  <si>
    <t>Lee Hager, Editor</t>
  </si>
  <si>
    <t>Alberto Behar</t>
  </si>
  <si>
    <t>Rob Pluta</t>
  </si>
  <si>
    <t>Rick Stepkin</t>
  </si>
  <si>
    <t>Colleen LePrell</t>
  </si>
  <si>
    <t>Jeremie Voix</t>
  </si>
  <si>
    <t>April LaBelle</t>
  </si>
  <si>
    <t>John Byram</t>
  </si>
  <si>
    <t>Gayla Poling</t>
  </si>
  <si>
    <t>Patricia Brogan</t>
  </si>
  <si>
    <t>Evan Naas</t>
  </si>
  <si>
    <t>Jacqueline Youde</t>
  </si>
  <si>
    <t>ASSE</t>
  </si>
  <si>
    <t>Robert Anderson</t>
  </si>
  <si>
    <t>Vishakha Rawool</t>
  </si>
  <si>
    <t>James Banach</t>
  </si>
  <si>
    <t>John Allen</t>
  </si>
  <si>
    <t>Nancy Green</t>
  </si>
  <si>
    <t>Tim Rink, Chair</t>
  </si>
  <si>
    <t>Rick Stepkin, Editor</t>
  </si>
  <si>
    <t>2013-2014</t>
  </si>
  <si>
    <r>
      <t xml:space="preserve">FRI            </t>
    </r>
    <r>
      <rPr>
        <sz val="10"/>
        <color indexed="8"/>
        <rFont val="Calibri"/>
        <family val="2"/>
      </rPr>
      <t>AM</t>
    </r>
  </si>
  <si>
    <r>
      <t xml:space="preserve">SAT           </t>
    </r>
    <r>
      <rPr>
        <sz val="10"/>
        <color indexed="8"/>
        <rFont val="Calibri"/>
        <family val="2"/>
      </rPr>
      <t>AM</t>
    </r>
  </si>
  <si>
    <r>
      <t xml:space="preserve">NIDCD </t>
    </r>
    <r>
      <rPr>
        <i/>
        <sz val="10"/>
        <rFont val="Calibri"/>
        <family val="2"/>
      </rPr>
      <t>It's a Noisy Planet</t>
    </r>
  </si>
  <si>
    <t>Scroll down for prior years.</t>
  </si>
  <si>
    <t>Number of pieces of literature sold for currently avaliable NHCA pamphlets, posters, and slides.</t>
  </si>
  <si>
    <t>Sales are shown for calendar year, except 2006 which is for ½ year from January through June.</t>
  </si>
  <si>
    <t>Peak years noted in pink.</t>
  </si>
  <si>
    <t>What Would Don Do? Current Challenges and Opportunities in Hearing Loss Prevention</t>
  </si>
  <si>
    <t>Beth Cooper</t>
  </si>
  <si>
    <t>Kara Cave</t>
  </si>
  <si>
    <t xml:space="preserve">Sandy MacLean-Uberuaga
</t>
  </si>
  <si>
    <t>Scott Lake</t>
  </si>
  <si>
    <t>Jacquelyn Youde</t>
  </si>
  <si>
    <t>Tim Bailey</t>
  </si>
  <si>
    <t>Myrna Stephens</t>
  </si>
  <si>
    <t>Merlyn Lubiens</t>
  </si>
  <si>
    <t>Barbara Garrett</t>
  </si>
  <si>
    <t>Brad Witt</t>
  </si>
  <si>
    <t>Andrew Stewart</t>
  </si>
  <si>
    <t>Robert Connelly</t>
  </si>
  <si>
    <t>John Balko</t>
  </si>
  <si>
    <t>Term Start</t>
  </si>
  <si>
    <t>Term End</t>
  </si>
  <si>
    <t xml:space="preserve">Tim Rink </t>
  </si>
  <si>
    <t>Background on the Dali Museum of St. Petersburg</t>
  </si>
  <si>
    <t>museum docent</t>
  </si>
  <si>
    <t>St. Petersburg</t>
  </si>
  <si>
    <t>Nancy Wojcik</t>
  </si>
  <si>
    <t>James Jerome</t>
  </si>
  <si>
    <t>Las Vegas</t>
  </si>
  <si>
    <t>David Nelson</t>
  </si>
  <si>
    <t>Sarah Ervin</t>
  </si>
  <si>
    <t>Total membership prior to 2010 was taken from prior archive reports and is not the sum of the individual membership columns.  Also student member numbers from 2005 - 2009 not available because of tracking errors.</t>
  </si>
  <si>
    <t>Total membership from 2005 to 2007 may have been inflated due to excess student membership because student members stayed in database indefinitely.</t>
  </si>
  <si>
    <t>Keynote Lecture Title</t>
  </si>
  <si>
    <t>OSHA/NHCA Alliance</t>
  </si>
  <si>
    <t>Paula White, OSHA</t>
  </si>
  <si>
    <t>Gail Whitelaw, AAA</t>
  </si>
  <si>
    <t>Martin Robinette</t>
  </si>
  <si>
    <t>Cooperation between NHCA and AAA</t>
  </si>
  <si>
    <t>n/a</t>
  </si>
  <si>
    <t>Sharon Kujawa</t>
  </si>
  <si>
    <t>Noise exposure: acute insults and delayed neurodegenerative outcomes</t>
  </si>
  <si>
    <t>OAE's and noise-induced hearing loss</t>
  </si>
  <si>
    <t>Beat Hohmann</t>
  </si>
  <si>
    <t>Lessons learned by the Swiss National Accident Insurance Fund: 30 years of HC</t>
  </si>
  <si>
    <t>Hugh Davies</t>
  </si>
  <si>
    <t>Noise and cardiovascular disease: can HC programs prevent heart attacks too?</t>
  </si>
  <si>
    <t>Adrian Davis</t>
  </si>
  <si>
    <t>Hearing problems: a global burden - how do we reduce it</t>
  </si>
  <si>
    <t>William Martin</t>
  </si>
  <si>
    <t>NIHL and tinnitus prevention: engaging communities and changing cultures</t>
  </si>
  <si>
    <t>Noise exposure: it's more dangerous than we thought</t>
  </si>
  <si>
    <t>Crank It Down
Noise &amp; HL in Children</t>
  </si>
  <si>
    <t>Poster
Noise Destroys Cochleagrams</t>
  </si>
  <si>
    <t xml:space="preserve">Poster
Cochlear Landscape
</t>
  </si>
  <si>
    <t>Slide set
Inner Ear and Hair Cell Photos</t>
  </si>
  <si>
    <t>Dorrie Watkins, Bill Clark</t>
  </si>
  <si>
    <t>John Casali and Madelyn Rosenberg</t>
  </si>
  <si>
    <t>Program Chairs</t>
  </si>
  <si>
    <t>Bradford D. Melancon</t>
  </si>
  <si>
    <t>Robert J. Connelly</t>
  </si>
  <si>
    <t>Jeffrey C. Morrill</t>
  </si>
  <si>
    <t>Mike Beal Threadgill</t>
  </si>
  <si>
    <t>Don Gasaway/Don Wolfe</t>
  </si>
  <si>
    <t>Jack Shampan</t>
  </si>
  <si>
    <t xml:space="preserve">James McCallum, Jr. </t>
  </si>
  <si>
    <t>Mark Kramer</t>
  </si>
  <si>
    <t>Bill Clark</t>
  </si>
  <si>
    <t>John Franks/John Casali</t>
  </si>
  <si>
    <t>Julie Royster</t>
  </si>
  <si>
    <t>Gregory Flamme</t>
  </si>
  <si>
    <t>Karen Turner</t>
  </si>
  <si>
    <t>Colleen Le Prell</t>
  </si>
  <si>
    <t>Jackie Youde</t>
  </si>
  <si>
    <t>Gordon Hempton, The Sound Tracker</t>
  </si>
  <si>
    <t>Hearing loss prevention is a long-duration mission</t>
  </si>
  <si>
    <t>Of chainsaws and raindrops: sound prevention strategies</t>
  </si>
  <si>
    <t>Patrick Feaster</t>
  </si>
  <si>
    <t>In search of the oldest recorded voice</t>
  </si>
  <si>
    <t>2014-2015</t>
  </si>
  <si>
    <t>Marjorie McCullagh</t>
  </si>
  <si>
    <t>Joel Jennings</t>
  </si>
  <si>
    <t>Cheryl Nadeau</t>
  </si>
  <si>
    <t>Marilyn Morgan</t>
  </si>
  <si>
    <t>Rachel Bou Serhal</t>
  </si>
  <si>
    <t>Christa Themann</t>
  </si>
  <si>
    <t>LTC Amy Blank</t>
  </si>
  <si>
    <t>Tom Thunder</t>
  </si>
  <si>
    <t>Kim Schwartz</t>
  </si>
  <si>
    <t>Student Member</t>
  </si>
  <si>
    <t>Chandra Achutan</t>
  </si>
  <si>
    <t>Madaline Parrill</t>
  </si>
  <si>
    <t>Kristen Casto</t>
  </si>
  <si>
    <t>Rick Stepkin, Chief Editor</t>
  </si>
  <si>
    <t>Elliott Berger, Technical Editor</t>
  </si>
  <si>
    <t>INCE/USA</t>
  </si>
  <si>
    <t>NHCA-NIOSH-OSHA Alliance</t>
  </si>
  <si>
    <t>ARO</t>
  </si>
  <si>
    <t>AQC</t>
  </si>
  <si>
    <t>Sharon Beamer</t>
  </si>
  <si>
    <t>HCE</t>
  </si>
  <si>
    <t>University Academic Programs</t>
  </si>
  <si>
    <t>OSHA</t>
  </si>
  <si>
    <t>NIOSH</t>
  </si>
  <si>
    <t>Safe in Sound</t>
  </si>
  <si>
    <t>Legal/Legislation</t>
  </si>
  <si>
    <t>Jen Tufts</t>
  </si>
  <si>
    <t>Expanding OSHA Age Correction Tables</t>
  </si>
  <si>
    <t>Material Content Review</t>
  </si>
  <si>
    <t>Social Media</t>
  </si>
  <si>
    <t>Marketing</t>
  </si>
  <si>
    <t>Melissa Wesemann</t>
  </si>
  <si>
    <t>Website Content Review</t>
  </si>
  <si>
    <t>Rob Brauch</t>
  </si>
  <si>
    <t>Audiometric Referral Criteria</t>
  </si>
  <si>
    <t>Theresa Small</t>
  </si>
  <si>
    <t>Webinars</t>
  </si>
  <si>
    <t>IJA</t>
  </si>
  <si>
    <t>Rud Nast</t>
  </si>
  <si>
    <t>Conference CEU</t>
  </si>
  <si>
    <t>Financial Advisory</t>
  </si>
  <si>
    <t>Licensing and Ethics in Audiology</t>
  </si>
  <si>
    <t>Conference Evaluation</t>
  </si>
  <si>
    <t>Scott Lake, replaced by Melissa Wesemann</t>
  </si>
  <si>
    <t>Spectrum Editor</t>
  </si>
  <si>
    <t>Hearing Conservation News</t>
  </si>
  <si>
    <t>Spectrum
(beginning Winter 1989)</t>
  </si>
  <si>
    <t>Don Wolfe ?</t>
  </si>
  <si>
    <t>Beth Cooper (resigned mid year)</t>
  </si>
  <si>
    <t>Charles Adkins, OSHA &amp; Allan Dove, UK HSC</t>
  </si>
  <si>
    <t>A perspective on OSHA's noise and hearing conservation regulations,
European hearing conservation regulations in the 1990s</t>
  </si>
  <si>
    <t>Linda Rosenstock, NIOSH</t>
  </si>
  <si>
    <t>NIOSH activities</t>
  </si>
  <si>
    <t>These cells populated from reports found in old newletters and the 1977 data are in a letter from Robert Connelly in 1989.</t>
  </si>
  <si>
    <t>Prof. Service Provider</t>
  </si>
  <si>
    <t>Keynote Lecturer</t>
  </si>
  <si>
    <t>Gasaway Lecturer</t>
  </si>
  <si>
    <t>Awards (no lecture)</t>
  </si>
  <si>
    <t>A peripatetic journey through 75 years of hearing conservation and role of NHCA</t>
  </si>
  <si>
    <t xml:space="preserve">Greg Flamme </t>
  </si>
  <si>
    <t>Johnnyrandom</t>
  </si>
  <si>
    <t>Musique concrète - composing music with found objects</t>
  </si>
  <si>
    <t>How would it look if we saw it?</t>
  </si>
  <si>
    <r>
      <t>Beth Cooper/Kristy Casto</t>
    </r>
    <r>
      <rPr>
        <vertAlign val="superscript"/>
        <sz val="11"/>
        <color theme="1"/>
        <rFont val="Calibri"/>
        <family val="2"/>
        <scheme val="minor"/>
      </rPr>
      <t>1</t>
    </r>
  </si>
  <si>
    <r>
      <t>1</t>
    </r>
    <r>
      <rPr>
        <sz val="11"/>
        <color theme="1"/>
        <rFont val="Calibri"/>
        <family val="2"/>
        <scheme val="minor"/>
      </rPr>
      <t xml:space="preserve"> Cooper stepped down mid term.</t>
    </r>
  </si>
  <si>
    <t>Sarah Mouser</t>
  </si>
  <si>
    <t>David Byrne
 and Kevin Michael</t>
  </si>
  <si>
    <t>William Murphy</t>
  </si>
  <si>
    <t>Lynn W. Henselman, DOD Hearing Center of Excellence</t>
  </si>
  <si>
    <t>Beginning 2011 award policy was changed to allow only one (1) of the three major awards (Lifetime, Outstanding, and MBT) to be given each year.</t>
  </si>
  <si>
    <t>2015-2016</t>
  </si>
  <si>
    <t>HCE (Hearing Center of Excellence)</t>
  </si>
  <si>
    <t>ARO (Assoc. Research Otolaryngol.)</t>
  </si>
  <si>
    <t>Jesse Haynes</t>
  </si>
  <si>
    <t>Lidia Lee</t>
  </si>
  <si>
    <t>Amyn M. Amlani, Ph.D.</t>
  </si>
  <si>
    <t>Karen Adams</t>
  </si>
  <si>
    <t>as of 12/22/15</t>
  </si>
  <si>
    <t>Outstanding Lecture Award</t>
  </si>
  <si>
    <t>Megan Morris</t>
  </si>
  <si>
    <t>Jillyen Curry-Mathis</t>
  </si>
  <si>
    <t>Robert Alexander</t>
  </si>
  <si>
    <t>Preventing hearing loss: Is there a better way?  I mean, C'mon, Really, There must be …</t>
  </si>
  <si>
    <t>Managing the consequences of success</t>
  </si>
  <si>
    <t>Kevin O'Connor and Ask This Old House</t>
  </si>
  <si>
    <t>NOTES from Erin Erickson (IMI) re Attend-By-City chart (May 2012)</t>
  </si>
  <si>
    <t>2016
San Diego</t>
  </si>
  <si>
    <t>Re Max Votes for OLA, paper ballots were used throught 2012; electronic ballots began in 2013.  Though detailed records are not available, historical trends prior to 2012 were to typically received in excess of 80 ballots per year.</t>
  </si>
  <si>
    <t>2016-2017</t>
  </si>
  <si>
    <t>Jeffery Goldberg</t>
  </si>
  <si>
    <t>Amanda Rewerts</t>
  </si>
  <si>
    <t>Amy Blank </t>
  </si>
  <si>
    <t>Eric Fallon</t>
  </si>
  <si>
    <t>Alyssa Pursley </t>
  </si>
  <si>
    <t>Jeffrey Komrower</t>
  </si>
  <si>
    <t>Vishahka Rawool</t>
  </si>
  <si>
    <t>Thais Morta/Deanna Meinke</t>
  </si>
  <si>
    <t>Marjorie Grantham</t>
  </si>
  <si>
    <t>Updated</t>
  </si>
  <si>
    <t>Practical Guide 1
Selecting HPDs</t>
  </si>
  <si>
    <t>Practical Guide 2
Fitting HPDs</t>
  </si>
  <si>
    <t>Practical Guide 3
Mobile Testing</t>
  </si>
  <si>
    <t xml:space="preserve">Practical Guide 4
Complying with OSHA Amendment </t>
  </si>
  <si>
    <t>Practical Guide 5
Noise &amp; Hearing in Farming</t>
  </si>
  <si>
    <t>Practical Guide 6
Hearing Loss Prevention for Musicians</t>
  </si>
  <si>
    <t>Practical Guide 7
HP and Shooting Sports</t>
  </si>
  <si>
    <t>Financial</t>
  </si>
  <si>
    <t>GENERAL NOTES</t>
  </si>
  <si>
    <t>Mead Killion, Larry Royster</t>
  </si>
  <si>
    <t>Charles Liberman, John Casali</t>
  </si>
  <si>
    <t>Carol Merry</t>
  </si>
  <si>
    <t>Richard Kopke</t>
  </si>
  <si>
    <t>Yehoash Raphael</t>
  </si>
  <si>
    <t>Scholarship Foundation Board</t>
  </si>
  <si>
    <t>Nancy Wojcik, Chief Editor</t>
  </si>
  <si>
    <t>Conference Close</t>
  </si>
  <si>
    <t>Time for a paradigm shift in hearing loss prevention</t>
  </si>
  <si>
    <t>Christopher Clark</t>
  </si>
  <si>
    <t>The singing planet: Ocean voices in a rising sea of noise</t>
  </si>
  <si>
    <t>Sonification: Using our ears to unlock the mysteries of science</t>
  </si>
  <si>
    <t>I'd like to do better by you, but … (An ode to the noise exposed worker)</t>
  </si>
  <si>
    <t>2017-2018</t>
  </si>
  <si>
    <t>Frank Wartinger</t>
  </si>
  <si>
    <t>Heather Malyuk</t>
  </si>
  <si>
    <t>Sarah Grinn</t>
  </si>
  <si>
    <t>Edward Lobarinas</t>
  </si>
  <si>
    <t>Deanene Hightower</t>
  </si>
  <si>
    <t>Michael Santucci</t>
  </si>
  <si>
    <t>Pamela duPont</t>
  </si>
  <si>
    <t>Kathy Gates</t>
  </si>
  <si>
    <t>Michelle Alexander</t>
  </si>
  <si>
    <t>Karin Adams</t>
  </si>
  <si>
    <t>Tess Zaccardi</t>
  </si>
  <si>
    <t>Madison Saunders</t>
  </si>
  <si>
    <t>Recreational Firearm Noise Exposure DVD</t>
  </si>
  <si>
    <t>Sarah Kaluzny-Petroff</t>
  </si>
  <si>
    <t>Karen Wojdyla</t>
  </si>
  <si>
    <t>Date</t>
  </si>
  <si>
    <t>Lee Wiensch, Joan Geiger, Sue Bergeson</t>
  </si>
  <si>
    <t>GWAMI - Great Western Association Management Inc.</t>
  </si>
  <si>
    <t>Full Names of Management Firms</t>
  </si>
  <si>
    <t>AML</t>
  </si>
  <si>
    <t>EDI</t>
  </si>
  <si>
    <t>GWAMI</t>
  </si>
  <si>
    <t>IMI</t>
  </si>
  <si>
    <t>Mgmt. Firm</t>
  </si>
  <si>
    <t>Karen Loihl, Michele Overton/Johnson</t>
  </si>
  <si>
    <t>Michele Johnson</t>
  </si>
  <si>
    <t>Jesse Haynes/Davis</t>
  </si>
  <si>
    <t xml:space="preserve">Don Wolfe </t>
  </si>
  <si>
    <t>Sandy Starkweather</t>
  </si>
  <si>
    <t>Financial data are based on fiscal years, not calendar years.</t>
  </si>
  <si>
    <t>Dues invoices are emailed starting a few months before the end of the calendar year, and then as needed, repeated through August of the following year.</t>
  </si>
  <si>
    <t>Hearing Conservation  Newsletter</t>
  </si>
  <si>
    <t>National Hearing Conservation Newsletter</t>
  </si>
  <si>
    <t>NHCA Newsletter</t>
  </si>
  <si>
    <t>Self
 Managed</t>
  </si>
  <si>
    <t>AMG</t>
  </si>
  <si>
    <t>AMG - Association Management Group, Washington, DC</t>
  </si>
  <si>
    <t>AML - Association Management Limited, Des Moines, IA</t>
  </si>
  <si>
    <t>EDI - Executive Director Inc., Milwaukee, WI</t>
  </si>
  <si>
    <t>IMI - Interactive Management Inc., Westminster, CO</t>
  </si>
  <si>
    <t>Aram Glorig</t>
  </si>
  <si>
    <t>Potentially add data to track conversion of students to members.</t>
  </si>
  <si>
    <t>What a long strange trip it’s been..life of a rock and roll hearing conservationist</t>
  </si>
  <si>
    <t>Charles Spence</t>
  </si>
  <si>
    <t>Sound bites and sonic seasoning</t>
  </si>
  <si>
    <t>The ear beyond hearing: from digital earplugs to in-ear brain computer interfaces</t>
  </si>
  <si>
    <t>2018-2019</t>
  </si>
  <si>
    <t>%
Increase
re prior year</t>
  </si>
  <si>
    <t>Rachel Bouserhal</t>
  </si>
  <si>
    <t>Michele Alexander</t>
  </si>
  <si>
    <t>Amy Blank</t>
  </si>
  <si>
    <t>Tanisha Hammill</t>
  </si>
  <si>
    <t>Thais Morta/Scott Schneider</t>
  </si>
  <si>
    <t>Jillyen Curry - Mathis</t>
  </si>
  <si>
    <t>Elliott Berger (ex officio)</t>
  </si>
  <si>
    <t>Amanda Rewerts (ex officio)</t>
  </si>
  <si>
    <t>Kristy Casto, Chair</t>
  </si>
  <si>
    <t>James Jerome, Chair</t>
  </si>
  <si>
    <t>Jennifer Tufts, Chair</t>
  </si>
  <si>
    <t>Colleen Le Prell, Chair</t>
  </si>
  <si>
    <t>Wendy Grillo</t>
  </si>
  <si>
    <t>Liaisons</t>
  </si>
  <si>
    <t>Executive Council</t>
  </si>
  <si>
    <t>Dangerous Decibels</t>
  </si>
  <si>
    <t>vacant</t>
  </si>
  <si>
    <t>Representatives to Standards Groups</t>
  </si>
  <si>
    <t>ANSI S3 alternate</t>
  </si>
  <si>
    <t>IJA Supplement</t>
  </si>
  <si>
    <t>NHCA Officers, Task Force and Committee Chairs, and Liaisons</t>
  </si>
  <si>
    <t>Bob Ghent</t>
  </si>
  <si>
    <t>Student Delegate</t>
  </si>
  <si>
    <t>Sarah Mouser (stepped down mid term)</t>
  </si>
  <si>
    <t>Civica</t>
  </si>
  <si>
    <t>Civica - Civica Associations Conferences and Exhibitions, Aurora, CO</t>
  </si>
  <si>
    <t>Kimberly Gill</t>
  </si>
  <si>
    <t>JDVAC</t>
  </si>
  <si>
    <t>Chantal Laroche, Christian Giguere, Les Blomberg, Joelle Sequin, Valerie Lizee</t>
  </si>
  <si>
    <t>Chandra Campbell</t>
  </si>
  <si>
    <t>Leslie Martel Baer, Madeleine Kerr, Matthew Arnold, Lori Johnson</t>
  </si>
  <si>
    <t>Nancy Nadler, Bill Clark</t>
  </si>
  <si>
    <t>David Preves</t>
  </si>
  <si>
    <t>Nancy Nadler, Melody James</t>
  </si>
  <si>
    <t>Carol and Mark Stephenson</t>
  </si>
  <si>
    <t>Elizabeth Beal and Chandran Achutan, Randy Tubbs (tie)</t>
  </si>
  <si>
    <t>Sabine Reinfeldt, Stefan Stenfelt Tobias Good, Bo Hakansson</t>
  </si>
  <si>
    <t>Chandran Achutan, Randy Tubbs and Melissa Teahen, Greg Flamme (tie)</t>
  </si>
  <si>
    <t xml:space="preserve">Chandran Achutan, Randy Tubbs  </t>
  </si>
  <si>
    <t>Sarah Borer, Michael Stewart, Mark Lehman</t>
  </si>
  <si>
    <t>Alyssa Stanard</t>
  </si>
  <si>
    <t>Siobhan McGinnity</t>
  </si>
  <si>
    <t>Deanna Meinke and Greg Farber (tie)</t>
  </si>
  <si>
    <t>Posters</t>
  </si>
  <si>
    <t>Platform
General Session</t>
  </si>
  <si>
    <t>Number of Parallel Sessions</t>
  </si>
  <si>
    <t>3 followed by 2</t>
  </si>
  <si>
    <t>Full-Day
Workshops</t>
  </si>
  <si>
    <t>Half-Day
Workshops</t>
  </si>
  <si>
    <t>Total Platform
Presentations</t>
  </si>
  <si>
    <t>Forums</t>
  </si>
  <si>
    <t>Concurrent sessions held on Friday afternoon up through 2011 and then moved to Saturday morning.</t>
  </si>
  <si>
    <t>Data 2003 and early need to be verified, looking for missing poster info</t>
  </si>
  <si>
    <t>2019-2020</t>
  </si>
  <si>
    <t>Kim Gill</t>
  </si>
  <si>
    <t>Vickie Tuten, Chair</t>
  </si>
  <si>
    <t>Elizabeth Masterson</t>
  </si>
  <si>
    <t>Dan Gauger</t>
  </si>
  <si>
    <t>Hear better, do more</t>
  </si>
  <si>
    <t>Brian Felsen</t>
  </si>
  <si>
    <t>Gershon Dublon</t>
  </si>
  <si>
    <t>Listening machines and the future of extended intelligence</t>
  </si>
  <si>
    <t>Your ears rock - transform your relationship with sound</t>
  </si>
  <si>
    <t>2019
Dallas</t>
  </si>
  <si>
    <t>Hear the waves (Tampa)</t>
  </si>
  <si>
    <t>Lori Aronovici</t>
  </si>
  <si>
    <t>Tim Swisher</t>
  </si>
  <si>
    <t>Teah Richey</t>
  </si>
  <si>
    <t>Christina (Tina) Campbell</t>
  </si>
  <si>
    <t>Kim Gill (ex officio)</t>
  </si>
  <si>
    <t>Board Members</t>
  </si>
  <si>
    <t>James Jerome, President</t>
  </si>
  <si>
    <t>Megan Bilodeau</t>
  </si>
  <si>
    <t>Michele Alexander, Secretary</t>
  </si>
  <si>
    <t>Candace Johnson</t>
  </si>
  <si>
    <t>Brandon Thompson</t>
  </si>
  <si>
    <t>Robert Ghent, Treasurer</t>
  </si>
  <si>
    <t>Jennifer Meyer</t>
  </si>
  <si>
    <t>Ashley Stumpf</t>
  </si>
  <si>
    <t>Timothy Swisher, Director</t>
  </si>
  <si>
    <t>Madison Monlezun, Director</t>
  </si>
  <si>
    <t>Tess Zacardi, Student Member</t>
  </si>
  <si>
    <t>Fabien Bonnet</t>
  </si>
  <si>
    <t>Kevin Carillo</t>
  </si>
  <si>
    <t>Shana Laffoon</t>
  </si>
  <si>
    <t>Karin Adams, Director</t>
  </si>
  <si>
    <t>Madison Monlezum, Director</t>
  </si>
  <si>
    <t>John Allen, President</t>
  </si>
  <si>
    <t>Sarah Yahrmatter</t>
  </si>
  <si>
    <t>Daniel Adams</t>
  </si>
  <si>
    <t>Ben Roberts</t>
  </si>
  <si>
    <t>Lidia Lee, Treasurer</t>
  </si>
  <si>
    <t>Bo Martinez</t>
  </si>
  <si>
    <t>Amyn Amlani, Director</t>
  </si>
  <si>
    <t>Madison Saunders, Student Member</t>
  </si>
  <si>
    <t>Dena Fahlquist</t>
  </si>
  <si>
    <t>Evan Mattice</t>
  </si>
  <si>
    <t>Sarah Mouser, Secretary</t>
  </si>
  <si>
    <t>Drew Price</t>
  </si>
  <si>
    <t>Marjorie Grantham, Director</t>
  </si>
  <si>
    <t>Karin Adams, Student Member</t>
  </si>
  <si>
    <t>Alyssa Pursley</t>
  </si>
  <si>
    <t>Erika Ortiz</t>
  </si>
  <si>
    <t>Chandran Achutan, Director</t>
  </si>
  <si>
    <t>Vishakha Rawool, President</t>
  </si>
  <si>
    <t>Kyle Geda</t>
  </si>
  <si>
    <t>Alyssa Lerner</t>
  </si>
  <si>
    <t>John Allen, Secretary</t>
  </si>
  <si>
    <t>Britany Barbara</t>
  </si>
  <si>
    <t>Nancy Green, Treasurer</t>
  </si>
  <si>
    <t>Vincent Nadon</t>
  </si>
  <si>
    <t>Sarah Ervin, Director</t>
  </si>
  <si>
    <t>Madaline Parrill, Student Member</t>
  </si>
  <si>
    <t>Susan Strauss</t>
  </si>
  <si>
    <t>Jonathan Andrew Piakis</t>
  </si>
  <si>
    <t>Jason Powell</t>
  </si>
  <si>
    <t>Robert Dobie, Treasurer</t>
  </si>
  <si>
    <t>Jessica Stamey</t>
  </si>
  <si>
    <t>Nancy Green, Director</t>
  </si>
  <si>
    <t>David Nelson, Director</t>
  </si>
  <si>
    <t>Rachael Baiduc</t>
  </si>
  <si>
    <t>Krisztina Bucsi Johnson</t>
  </si>
  <si>
    <t>Vishakha Rawool, Secretary</t>
  </si>
  <si>
    <t>Jennifer Eggebrecht</t>
  </si>
  <si>
    <t>Kari Elizabeth Morganstein</t>
  </si>
  <si>
    <t>James Banach, Treasurer</t>
  </si>
  <si>
    <t>Stephanie Phelps</t>
  </si>
  <si>
    <t>Robert Dobie, Director</t>
  </si>
  <si>
    <t>John Allen, Director</t>
  </si>
  <si>
    <t>VACANT, Non-voting Member</t>
  </si>
  <si>
    <t>Ryan Johnson</t>
  </si>
  <si>
    <t>James Jerome, Secretary</t>
  </si>
  <si>
    <t>Dana Gladd</t>
  </si>
  <si>
    <t>Sarah Knauf</t>
  </si>
  <si>
    <t>Roxanne Kohilakis</t>
  </si>
  <si>
    <t>Jennifer Tufts, Director</t>
  </si>
  <si>
    <t>Sara Neumann</t>
  </si>
  <si>
    <t>Mary McDaniel, President</t>
  </si>
  <si>
    <t>Alexander Claussen</t>
  </si>
  <si>
    <t>Quintin Hecht</t>
  </si>
  <si>
    <t>Hannah Keppler</t>
  </si>
  <si>
    <t>Sneha Hinduja</t>
  </si>
  <si>
    <t>James Rubas</t>
  </si>
  <si>
    <t>Kichol Lee</t>
  </si>
  <si>
    <t>Amanda Ucci</t>
  </si>
  <si>
    <t>Emily Wakefield</t>
  </si>
  <si>
    <t>Melissa Alexander</t>
  </si>
  <si>
    <t>McLorn Carpenter</t>
  </si>
  <si>
    <t>Christopher Spankovich</t>
  </si>
  <si>
    <t>Amanda Knapp</t>
  </si>
  <si>
    <t>James Banach, Director</t>
  </si>
  <si>
    <t>Tony Philip</t>
  </si>
  <si>
    <t>James Lankford, Director</t>
  </si>
  <si>
    <t>Jennifer Thomas</t>
  </si>
  <si>
    <t>James Lankford, President</t>
  </si>
  <si>
    <t>Marla Bruce</t>
  </si>
  <si>
    <t>Scott Lanford</t>
  </si>
  <si>
    <t>Mary McDaniel, Treasurer</t>
  </si>
  <si>
    <t>Kevin Liebe</t>
  </si>
  <si>
    <t>John Casali, Director</t>
  </si>
  <si>
    <t>Vernon Larson, Director</t>
  </si>
  <si>
    <t>Gayla Polling</t>
  </si>
  <si>
    <t>Erin Keller, Non-voting Member</t>
  </si>
  <si>
    <t>Elizabeth Baum</t>
  </si>
  <si>
    <t>Stephanie Griffin</t>
  </si>
  <si>
    <t>Lovejoy Muchenje</t>
  </si>
  <si>
    <t>Jeremy Slagley</t>
  </si>
  <si>
    <t>Andrea Wagner</t>
  </si>
  <si>
    <t>Elizabeth Beal</t>
  </si>
  <si>
    <t>Rena Glaser, Secretary</t>
  </si>
  <si>
    <t>Dana Libman</t>
  </si>
  <si>
    <t>Rachel Sanders</t>
  </si>
  <si>
    <t>Deanna Meinke, Student Member</t>
  </si>
  <si>
    <t>Antony Joseph</t>
  </si>
  <si>
    <t>Jeff Lancaster</t>
  </si>
  <si>
    <t>Kim Jordan</t>
  </si>
  <si>
    <t>Melissa Norman</t>
  </si>
  <si>
    <t>Jonathan Thomas</t>
  </si>
  <si>
    <t>Elizabeth Thompson</t>
  </si>
  <si>
    <t>1998-99</t>
  </si>
  <si>
    <t>1997-98</t>
  </si>
  <si>
    <t>AQC (Audiology Quality Consortium)</t>
  </si>
  <si>
    <t>Destin</t>
  </si>
  <si>
    <t>Caleb Kronen</t>
  </si>
  <si>
    <t>2020-2021</t>
  </si>
  <si>
    <t>Don Finan</t>
  </si>
  <si>
    <t>Bankole Fasanya</t>
  </si>
  <si>
    <t>Pamela G. DuPont</t>
  </si>
  <si>
    <t>2020
Destin</t>
  </si>
  <si>
    <t>Website Content Management</t>
  </si>
  <si>
    <t>Jennifer Deal</t>
  </si>
  <si>
    <t>Hearing, aging, and public health - from epidemiology to public policy</t>
  </si>
  <si>
    <t>Jillyan Curry-Mathis</t>
  </si>
  <si>
    <t>Prevention at the 3</t>
  </si>
  <si>
    <t>Dallas Taylor</t>
  </si>
  <si>
    <t>The fifth sense</t>
  </si>
  <si>
    <t>Ann Nakashima</t>
  </si>
  <si>
    <t>Susan Cooper, Secretary</t>
  </si>
  <si>
    <t>Brandy Hollins, Student Delegate</t>
  </si>
  <si>
    <t>Rachel Ehnis</t>
  </si>
  <si>
    <t>Brendan Fitzgerald</t>
  </si>
  <si>
    <t>Jameel Muzaffar</t>
  </si>
  <si>
    <t>Jenny Rajan</t>
  </si>
  <si>
    <t>Elon Ullman</t>
  </si>
  <si>
    <t>Amy Blank, Chair</t>
  </si>
  <si>
    <t>Susan Cooper</t>
  </si>
  <si>
    <t>Brandy Hollins</t>
  </si>
  <si>
    <t>Sridhar Krishnamurti</t>
  </si>
  <si>
    <t>ANSI S12 alternate</t>
  </si>
  <si>
    <t>IOMG (Int. Ototoxicity  Mgmt. WG)</t>
  </si>
  <si>
    <t>N/A (B. Cooper resigned mid-year as pres.)</t>
  </si>
  <si>
    <t>inactive</t>
  </si>
  <si>
    <t>Platform / General Session talks includes Keynote and Gasaway, and counts 1 talk for the Safe-in-Sound.  It does not include luncheon talk.</t>
  </si>
  <si>
    <t>Platform
Concurrentl Talks</t>
  </si>
  <si>
    <t>Starting with Civica all P&amp;L numbers are on accrual basis and they corrected the values shown here back to 2010..</t>
  </si>
  <si>
    <t>Temporary  LRP Notes</t>
  </si>
  <si>
    <t>Blue are committees that stay</t>
  </si>
  <si>
    <t>Red are ones that go</t>
  </si>
  <si>
    <t>NOTE: blue cells by C. Kladden from records she reviewed, or from data on Room Counts tab.</t>
  </si>
  <si>
    <t>Mauve cell from 1989 Membership Committee report.</t>
  </si>
  <si>
    <t>Vishakha Rawool / Laura Kauth</t>
  </si>
  <si>
    <r>
      <t xml:space="preserve">(Year in </t>
    </r>
    <r>
      <rPr>
        <b/>
        <sz val="10"/>
        <rFont val="Arial"/>
        <family val="2"/>
        <charset val="1"/>
      </rPr>
      <t>bold</t>
    </r>
    <r>
      <rPr>
        <sz val="10"/>
        <rFont val="Arial"/>
        <family val="2"/>
        <charset val="1"/>
      </rPr>
      <t xml:space="preserve"> indicates year recipients were awarded)</t>
    </r>
  </si>
  <si>
    <r>
      <t>2019-</t>
    </r>
    <r>
      <rPr>
        <b/>
        <sz val="10"/>
        <rFont val="Arial"/>
        <family val="2"/>
        <charset val="1"/>
      </rPr>
      <t>20</t>
    </r>
  </si>
  <si>
    <r>
      <t>2018-</t>
    </r>
    <r>
      <rPr>
        <b/>
        <sz val="10"/>
        <rFont val="Arial"/>
        <family val="2"/>
        <charset val="1"/>
      </rPr>
      <t>19</t>
    </r>
  </si>
  <si>
    <r>
      <t>2017-</t>
    </r>
    <r>
      <rPr>
        <b/>
        <sz val="10"/>
        <rFont val="Arial"/>
        <family val="2"/>
        <charset val="1"/>
      </rPr>
      <t>18</t>
    </r>
  </si>
  <si>
    <r>
      <t>2016-</t>
    </r>
    <r>
      <rPr>
        <b/>
        <sz val="10"/>
        <rFont val="Arial"/>
        <family val="2"/>
        <charset val="1"/>
      </rPr>
      <t>-17</t>
    </r>
  </si>
  <si>
    <r>
      <t>2015-</t>
    </r>
    <r>
      <rPr>
        <b/>
        <sz val="10"/>
        <rFont val="Arial"/>
        <family val="2"/>
        <charset val="1"/>
      </rPr>
      <t>16</t>
    </r>
  </si>
  <si>
    <r>
      <t>2014-</t>
    </r>
    <r>
      <rPr>
        <b/>
        <sz val="10"/>
        <rFont val="Arial"/>
        <family val="2"/>
        <charset val="1"/>
      </rPr>
      <t>15</t>
    </r>
  </si>
  <si>
    <r>
      <t>2013-</t>
    </r>
    <r>
      <rPr>
        <b/>
        <sz val="10"/>
        <rFont val="Arial"/>
        <family val="2"/>
        <charset val="1"/>
      </rPr>
      <t>14</t>
    </r>
  </si>
  <si>
    <r>
      <t>2012-</t>
    </r>
    <r>
      <rPr>
        <b/>
        <sz val="10"/>
        <rFont val="Arial"/>
        <family val="2"/>
        <charset val="1"/>
      </rPr>
      <t>13</t>
    </r>
  </si>
  <si>
    <r>
      <t>2011-</t>
    </r>
    <r>
      <rPr>
        <b/>
        <sz val="10"/>
        <rFont val="Arial"/>
        <family val="2"/>
        <charset val="1"/>
      </rPr>
      <t>12</t>
    </r>
  </si>
  <si>
    <r>
      <t>2010-</t>
    </r>
    <r>
      <rPr>
        <b/>
        <sz val="10"/>
        <rFont val="Arial"/>
        <family val="2"/>
        <charset val="1"/>
      </rPr>
      <t>11</t>
    </r>
  </si>
  <si>
    <r>
      <t>2009-</t>
    </r>
    <r>
      <rPr>
        <b/>
        <sz val="10"/>
        <rFont val="Arial"/>
        <family val="2"/>
        <charset val="1"/>
      </rPr>
      <t>10</t>
    </r>
  </si>
  <si>
    <r>
      <t>2008-</t>
    </r>
    <r>
      <rPr>
        <b/>
        <sz val="10"/>
        <rFont val="Arial"/>
        <family val="2"/>
        <charset val="1"/>
      </rPr>
      <t>09</t>
    </r>
  </si>
  <si>
    <r>
      <t>2007-</t>
    </r>
    <r>
      <rPr>
        <b/>
        <sz val="10"/>
        <rFont val="Arial"/>
        <family val="2"/>
        <charset val="1"/>
      </rPr>
      <t>08</t>
    </r>
  </si>
  <si>
    <r>
      <t>2006-</t>
    </r>
    <r>
      <rPr>
        <b/>
        <sz val="10"/>
        <rFont val="Arial"/>
        <family val="2"/>
        <charset val="1"/>
      </rPr>
      <t>07</t>
    </r>
  </si>
  <si>
    <r>
      <t>2005-</t>
    </r>
    <r>
      <rPr>
        <b/>
        <sz val="10"/>
        <rFont val="Arial"/>
        <family val="2"/>
        <charset val="1"/>
      </rPr>
      <t>06</t>
    </r>
  </si>
  <si>
    <r>
      <t>2004-</t>
    </r>
    <r>
      <rPr>
        <b/>
        <sz val="10"/>
        <rFont val="Arial"/>
        <family val="2"/>
        <charset val="1"/>
      </rPr>
      <t>05</t>
    </r>
  </si>
  <si>
    <r>
      <t>2003-</t>
    </r>
    <r>
      <rPr>
        <b/>
        <sz val="10"/>
        <rFont val="Arial"/>
        <family val="2"/>
        <charset val="1"/>
      </rPr>
      <t>04</t>
    </r>
  </si>
  <si>
    <r>
      <t>2002-</t>
    </r>
    <r>
      <rPr>
        <b/>
        <sz val="10"/>
        <rFont val="Arial"/>
        <family val="2"/>
        <charset val="1"/>
      </rPr>
      <t>03</t>
    </r>
  </si>
  <si>
    <r>
      <t>2001-</t>
    </r>
    <r>
      <rPr>
        <b/>
        <sz val="10"/>
        <rFont val="Arial"/>
        <family val="2"/>
        <charset val="1"/>
      </rPr>
      <t>02</t>
    </r>
  </si>
  <si>
    <r>
      <t>2000-</t>
    </r>
    <r>
      <rPr>
        <b/>
        <sz val="10"/>
        <rFont val="Arial"/>
        <family val="2"/>
        <charset val="1"/>
      </rPr>
      <t>01</t>
    </r>
  </si>
  <si>
    <r>
      <t xml:space="preserve">James Lankford, Chair </t>
    </r>
    <r>
      <rPr>
        <b/>
        <sz val="10"/>
        <rFont val="Arial"/>
        <family val="2"/>
        <charset val="1"/>
      </rPr>
      <t>*</t>
    </r>
  </si>
  <si>
    <r>
      <t>1999-</t>
    </r>
    <r>
      <rPr>
        <b/>
        <sz val="10"/>
        <rFont val="Arial"/>
        <family val="2"/>
        <charset val="1"/>
      </rPr>
      <t>00</t>
    </r>
  </si>
  <si>
    <r>
      <t xml:space="preserve">Mary McDaniel, Chair </t>
    </r>
    <r>
      <rPr>
        <b/>
        <sz val="10"/>
        <rFont val="Arial"/>
        <family val="2"/>
        <charset val="1"/>
      </rPr>
      <t>*</t>
    </r>
  </si>
  <si>
    <r>
      <t xml:space="preserve">Larry Royster, Chair </t>
    </r>
    <r>
      <rPr>
        <b/>
        <sz val="10"/>
        <rFont val="Arial"/>
        <family val="2"/>
        <charset val="1"/>
      </rPr>
      <t>*</t>
    </r>
  </si>
  <si>
    <r>
      <t>2020-</t>
    </r>
    <r>
      <rPr>
        <b/>
        <sz val="10"/>
        <rFont val="Arial"/>
        <family val="2"/>
      </rPr>
      <t>21</t>
    </r>
  </si>
  <si>
    <t>Danielle Benesch</t>
  </si>
  <si>
    <t>David Audet, Jr.</t>
  </si>
  <si>
    <t>Susan Cooper Megerson, Treasurer</t>
  </si>
  <si>
    <t>Susan Cooper Megerson, Director</t>
  </si>
  <si>
    <t>John Eichwald, CDC NIHL Workgroup</t>
  </si>
  <si>
    <t>2021-2022</t>
  </si>
  <si>
    <t>Valerie Hennessy</t>
  </si>
  <si>
    <t>E-Newsletter Editorial Staff</t>
  </si>
  <si>
    <t>Susan Cooper, Editor</t>
  </si>
  <si>
    <t>Juan Vasquez</t>
  </si>
  <si>
    <t>All approved member applications after September 30, are counted in the subsequent year.</t>
  </si>
  <si>
    <t>→</t>
  </si>
  <si>
    <r>
      <t xml:space="preserve">Data presented in graphical format on the </t>
    </r>
    <r>
      <rPr>
        <b/>
        <sz val="11"/>
        <color theme="9" tint="-0.249977111117893"/>
        <rFont val="Calibri"/>
        <family val="2"/>
        <scheme val="minor"/>
      </rPr>
      <t>ORANGE</t>
    </r>
    <r>
      <rPr>
        <sz val="11"/>
        <color theme="1"/>
        <rFont val="Calibri"/>
        <family val="2"/>
        <scheme val="minor"/>
      </rPr>
      <t xml:space="preserve"> color tabs</t>
    </r>
  </si>
  <si>
    <t xml:space="preserve">In 2020 reviewed student members. Many were in system for a long long time and likely not still students. We did a campaign over several months to encourage students to join at member or ECP rate. </t>
  </si>
  <si>
    <t>2021
Virtual</t>
  </si>
  <si>
    <t>2021 had opening roundtables</t>
  </si>
  <si>
    <t>with max  attendance = 55</t>
  </si>
  <si>
    <t>Peak 2021 lecture</t>
  </si>
  <si>
    <t>Exhibitor Ignite/Trivia</t>
  </si>
  <si>
    <t>169/62</t>
  </si>
  <si>
    <t>1996
 Frisco</t>
  </si>
  <si>
    <t>Where we have been and where we are now: occupational hearing loss in the US</t>
  </si>
  <si>
    <t>This sound's important</t>
  </si>
  <si>
    <t>Deb Roy</t>
  </si>
  <si>
    <t>The birth of a word (TED talk presented at virtual conference)</t>
  </si>
  <si>
    <t>Hannah Formella</t>
  </si>
  <si>
    <t>Greg Flamme</t>
  </si>
  <si>
    <t>Lynnette Bardolf, President-Elect</t>
  </si>
  <si>
    <r>
      <t>2021-</t>
    </r>
    <r>
      <rPr>
        <b/>
        <sz val="10"/>
        <rFont val="Arial"/>
        <family val="2"/>
      </rPr>
      <t>22</t>
    </r>
  </si>
  <si>
    <t>Susan Cooper, Treasurer</t>
  </si>
  <si>
    <t>Greg Flamme, Director</t>
  </si>
  <si>
    <t>Tess Zacardi, Student Delegate</t>
  </si>
  <si>
    <r>
      <t>Theresa Schulz</t>
    </r>
    <r>
      <rPr>
        <vertAlign val="superscript"/>
        <sz val="11"/>
        <color theme="1"/>
        <rFont val="Calibri"/>
        <family val="2"/>
        <scheme val="minor"/>
      </rPr>
      <t>2</t>
    </r>
  </si>
  <si>
    <r>
      <rPr>
        <vertAlign val="superscript"/>
        <sz val="11"/>
        <color theme="1"/>
        <rFont val="Calibri"/>
        <family val="2"/>
        <scheme val="minor"/>
      </rPr>
      <t>2</t>
    </r>
    <r>
      <rPr>
        <sz val="11"/>
        <color theme="1"/>
        <rFont val="Calibri"/>
        <family val="2"/>
        <scheme val="minor"/>
      </rPr>
      <t xml:space="preserve"> Served extra year due to Covid pandemic</t>
    </r>
  </si>
  <si>
    <r>
      <t>9</t>
    </r>
    <r>
      <rPr>
        <vertAlign val="superscript"/>
        <sz val="11"/>
        <color theme="1"/>
        <rFont val="Calibri"/>
        <family val="2"/>
        <scheme val="minor"/>
      </rPr>
      <t>1</t>
    </r>
  </si>
  <si>
    <r>
      <t>40</t>
    </r>
    <r>
      <rPr>
        <vertAlign val="superscript"/>
        <sz val="11"/>
        <color theme="1"/>
        <rFont val="Calibri"/>
        <family val="2"/>
        <scheme val="minor"/>
      </rPr>
      <t>2</t>
    </r>
  </si>
  <si>
    <r>
      <t>1</t>
    </r>
    <r>
      <rPr>
        <sz val="11"/>
        <color theme="1"/>
        <rFont val="Calibri"/>
        <family val="2"/>
        <scheme val="minor"/>
      </rPr>
      <t xml:space="preserve"> This should have been the  8</t>
    </r>
    <r>
      <rPr>
        <vertAlign val="superscript"/>
        <sz val="11"/>
        <color theme="1"/>
        <rFont val="Calibri"/>
        <family val="2"/>
        <scheme val="minor"/>
      </rPr>
      <t>th</t>
    </r>
    <r>
      <rPr>
        <sz val="11"/>
        <color theme="1"/>
        <rFont val="Calibri"/>
        <family val="2"/>
        <scheme val="minor"/>
      </rPr>
      <t xml:space="preserve"> conference.</t>
    </r>
  </si>
  <si>
    <r>
      <t>2</t>
    </r>
    <r>
      <rPr>
        <sz val="11"/>
        <color theme="1"/>
        <rFont val="Calibri"/>
        <family val="2"/>
        <scheme val="minor"/>
      </rPr>
      <t xml:space="preserve"> Duplicate number to correct prior error.</t>
    </r>
  </si>
  <si>
    <t>Marjorie Grantham, Chief Editor</t>
  </si>
  <si>
    <t>The 2019 and 2020 numbers tie to the database when moving individuals from the CM column or PSP Column to the individual column.  So, this means that when I pull a report with just these types, the number matches what is in the member column in the spreadsheet.</t>
  </si>
  <si>
    <t>The 2018 number does not match the database number when pulling these member types only.  The spreadsheet number for "members" is 40 higher in the spreadsheet when compared to what the database shows now.  (Other types differ as well.)  I believe this is because we changed some of these members to prospects, to keep the database numbers under the limit to change levels and pricing with MemberClicks.  I can't prove this one way or the other as there isn't history about these changes that is retained in the database.  I think it is best to use the numbers in the spreadsheet as they are for 2018, with my adjustments.  </t>
  </si>
  <si>
    <t>2014 - the decision was made, per guidance from the Executive Director to begin using the Dec-31st membership numbers since the membership year is the calendar year.</t>
  </si>
  <si>
    <t>2014 - there was a special membership offer for a 3-month trial that netted 89 new members.  However only 6 of them chose to retain their membership going forward.</t>
  </si>
  <si>
    <t>1992 Conference was a joint NIOSH/NHCA event.</t>
  </si>
  <si>
    <t>2007 Because of weather issues affecting attendance at Savannah, the Council voted that all no shows would receive a one-time 25% discount off of the conference rate for 2008 or 2009.  The attendance of 218 does not include the 26 no shows.</t>
  </si>
  <si>
    <t>2010 to 2013 - it is not clear on the actual date for reporting membership.</t>
  </si>
  <si>
    <t>2014 - Historian questioned large increase in student membership this year.  No explanation was forthcoming.  Number is unusual.</t>
  </si>
  <si>
    <t xml:space="preserve">2017 - Explanation for student increase this year provided by student delegate, Sarah Grinn.  She emailed every  Au.D. program head in  U.S. asking them to pass along an email introducing herself and  NHCA, and encouraging students to sign up. She felt this was effective because sign-up was free. </t>
  </si>
  <si>
    <t>2018 - Early career professional category added in July for the 2019 membership year.  ECPs are allowed a reduced member rate of $90 for up to 3 years.</t>
  </si>
  <si>
    <t>2019 and going forward, CM includes commercial reps, and PSP includes PSP reps but not PSP additional members, to be consistent with what appears to be practice in most prior years.</t>
  </si>
  <si>
    <t>2021 -  Decision to count CM &amp; PSP membership per organization, i.e. each CM or PSP org. is counted as 1.  However the CM or PSP contribution to Total Membership will count the total people involved with each of those orgs as either members or addtl. paid members.  This was back dated by Civica to 2018, so the data from 2018 going forward will be discontinuous from prior years.  Count in the Member Cell = Members+PSPs+coms+PSP additionals+CM additionals.</t>
  </si>
  <si>
    <t>City (Theme)</t>
  </si>
  <si>
    <t>Seattle (Sail the sound)</t>
  </si>
  <si>
    <t>Tucson (Decibels in the desert)</t>
  </si>
  <si>
    <t>Savannah (The passion to preserve)</t>
  </si>
  <si>
    <t>Portland (Oregon or Bust!! The trail to better hearing)</t>
  </si>
  <si>
    <t>Atlanta (Conserve to hear the future)</t>
  </si>
  <si>
    <t>Orlando (Explore the world of hearing loss prevention)</t>
  </si>
  <si>
    <t>Phoenix (Innovation and technology)</t>
  </si>
  <si>
    <t>New Orleans (The cultures of hearing loss prevention)</t>
  </si>
  <si>
    <t>St. Petersburg (The art of hearing conservation)</t>
  </si>
  <si>
    <t>Las Vegas (Stop gambling with your hearing)</t>
  </si>
  <si>
    <t>New Orleans (Celebrating hearing loss prevention)</t>
  </si>
  <si>
    <t>San Diego (Making sound waves)</t>
  </si>
  <si>
    <t>San Antonio (The river of aural serenity)</t>
  </si>
  <si>
    <t>Orlando (Happy ear for many years)</t>
  </si>
  <si>
    <t>Dallas (Deep in the hEARt of Texas)</t>
  </si>
  <si>
    <t>Destin (It's crystal clear, we're here to hear)</t>
  </si>
  <si>
    <t>Virtual Conference</t>
  </si>
  <si>
    <t>Task Forces and Committees</t>
  </si>
  <si>
    <t>Task Forces/Liaisons/Committees</t>
  </si>
  <si>
    <t>Virtual conference so sessions were a bit different</t>
  </si>
  <si>
    <t>Kara Cave, Secretary</t>
  </si>
  <si>
    <t>NHCA Total Equity $ (June 30)</t>
  </si>
  <si>
    <t>Auditory Situational Awareness</t>
  </si>
  <si>
    <t>Stan Phillips</t>
  </si>
  <si>
    <t>IOMG (Int. Ototoxicity  Mgmt. Group)</t>
  </si>
  <si>
    <t>2022-2023</t>
  </si>
  <si>
    <t>Michael Murphy</t>
  </si>
  <si>
    <t>Thais Morata and Wikipedia partners</t>
  </si>
  <si>
    <t>Theresa Schulz, Chair</t>
  </si>
  <si>
    <t>Madi (Saunders) Monlezun</t>
  </si>
  <si>
    <t>Madison Monlezun</t>
  </si>
  <si>
    <t>Jacksonville</t>
  </si>
  <si>
    <t>2022 Virtual</t>
  </si>
  <si>
    <t>was during Neitzel = 175</t>
  </si>
  <si>
    <t>126/91</t>
  </si>
  <si>
    <t>Peter Scheifele</t>
  </si>
  <si>
    <t>Integration: We've come a long way since the '50s</t>
  </si>
  <si>
    <t>Animal audiology: A new day for conservation</t>
  </si>
  <si>
    <t>Michael Barratt</t>
  </si>
  <si>
    <t>The International Space Station sound scape: Whence the noise?</t>
  </si>
  <si>
    <t xml:space="preserve">                                                                                                                                                                                                                                                                                                     </t>
  </si>
  <si>
    <t>Marjorie Grantham, Editor</t>
  </si>
  <si>
    <t>NHCA Civica Staff</t>
  </si>
  <si>
    <t>Senior Conference Planner</t>
  </si>
  <si>
    <t>Dani Korth</t>
  </si>
  <si>
    <t>Membership Specialist</t>
  </si>
  <si>
    <t>Katryna Chamblin</t>
  </si>
  <si>
    <t>Susan Nolte</t>
  </si>
  <si>
    <t>CEO/Managing Director</t>
  </si>
  <si>
    <t>Don Knox</t>
  </si>
  <si>
    <r>
      <t>2022-</t>
    </r>
    <r>
      <rPr>
        <b/>
        <sz val="10"/>
        <rFont val="Arial"/>
        <family val="2"/>
      </rPr>
      <t>23</t>
    </r>
  </si>
  <si>
    <t>Lynnette Bardolf, President</t>
  </si>
  <si>
    <t>Jacqueline DiFrancesco</t>
  </si>
  <si>
    <t>Capt Taylor Paige</t>
  </si>
  <si>
    <t>Abas Shkembi</t>
  </si>
  <si>
    <t>(open)</t>
  </si>
  <si>
    <t>n/a (this position suspended)</t>
  </si>
  <si>
    <t>Renée Lefrançois</t>
  </si>
  <si>
    <t>Bill Murphy</t>
  </si>
  <si>
    <t>Ashley Montoya</t>
  </si>
  <si>
    <t>—</t>
  </si>
  <si>
    <t>varies</t>
  </si>
  <si>
    <t>see notes</t>
  </si>
  <si>
    <t>2019 - Beginning this year paid registrants do not include exhibitors except for those who purchase registrations above those included with their exhibit/sponsorship fee.</t>
  </si>
  <si>
    <r>
      <rPr>
        <b/>
        <sz val="10"/>
        <color theme="1"/>
        <rFont val="Calibri"/>
        <family val="2"/>
        <scheme val="minor"/>
      </rPr>
      <t>Notes</t>
    </r>
    <r>
      <rPr>
        <sz val="10"/>
        <color theme="1"/>
        <rFont val="Calibri"/>
        <family val="2"/>
        <scheme val="minor"/>
      </rPr>
      <t xml:space="preserve"> from Susan Nolte on Database changes made in May 2021</t>
    </r>
  </si>
  <si>
    <t>Sharon Sandridge (Stepkin resigned)</t>
  </si>
  <si>
    <t>Category 1</t>
  </si>
  <si>
    <t>Category 2</t>
  </si>
  <si>
    <t>Category 3</t>
  </si>
  <si>
    <t>Category 4</t>
  </si>
  <si>
    <t>Category 5</t>
  </si>
  <si>
    <t>Diamond</t>
  </si>
  <si>
    <t>Platinum</t>
  </si>
  <si>
    <t>Gold</t>
  </si>
  <si>
    <t>Silver</t>
  </si>
  <si>
    <t>Cost</t>
  </si>
  <si>
    <t>No. full conf registrants</t>
  </si>
  <si>
    <t>Bronze</t>
  </si>
  <si>
    <t>Workship Sponsor/Exhibitor</t>
  </si>
  <si>
    <t>6' tables</t>
  </si>
  <si>
    <t>Commercial Membership included as part of the sponsor pkg.</t>
  </si>
  <si>
    <t>2022 - Virtual</t>
  </si>
  <si>
    <t>2021 - Virtual</t>
  </si>
  <si>
    <t>Wrkshp Sponsor &amp; Exhibitor</t>
  </si>
  <si>
    <t>data unavailable</t>
  </si>
  <si>
    <t>Premium</t>
  </si>
  <si>
    <t>Conferece</t>
  </si>
  <si>
    <t>Event</t>
  </si>
  <si>
    <t>Reception</t>
  </si>
  <si>
    <t>Workshop Break</t>
  </si>
  <si>
    <t>Category 6</t>
  </si>
  <si>
    <t>Speaker Travel</t>
  </si>
  <si>
    <t>Non-member rates are $2000 more in each category</t>
  </si>
  <si>
    <t>2005 - 2010</t>
  </si>
  <si>
    <t>2014 - 2015</t>
  </si>
  <si>
    <t>2018 - 2019</t>
  </si>
  <si>
    <t>Details</t>
  </si>
  <si>
    <t>Exhbitor Fee/Non-Member</t>
  </si>
  <si>
    <t>Sponsor</t>
  </si>
  <si>
    <t>Corporate Affiliate</t>
  </si>
  <si>
    <t>Exhibitor/Member</t>
  </si>
  <si>
    <t>Data on ballots returned each year, year-end profit loss for NHCA, and Scholarship Foundation Assets at year end, added 8/2016</t>
  </si>
  <si>
    <t>New tab listing NHCA Scholarship Fund officers and award recipients; page created by James Jerome, added 4/2019.</t>
  </si>
  <si>
    <t>New tab listing conference sponsorship fees and benefits added 7/2022.</t>
  </si>
  <si>
    <t>File created May 2012 by Erin Erickson, NHCA ED, and Cyd Kladden at 3M, in conjuction with Historian Elliott Berger.</t>
  </si>
  <si>
    <t>Data back to 1996  provided by Executive Director, Erin Erickson from her NHCA files.</t>
  </si>
  <si>
    <r>
      <t xml:space="preserve">Data prior to 1996  assembled by Cyd Kladden from Berger's old files and review of the NHCA </t>
    </r>
    <r>
      <rPr>
        <i/>
        <sz val="12"/>
        <color indexed="8"/>
        <rFont val="Calibri"/>
        <family val="2"/>
      </rPr>
      <t xml:space="preserve">Spectrums </t>
    </r>
    <r>
      <rPr>
        <sz val="12"/>
        <color indexed="8"/>
        <rFont val="Calibri"/>
        <family val="2"/>
      </rPr>
      <t>back to 1976.</t>
    </r>
  </si>
  <si>
    <t xml:space="preserve">I cannot say exactly what happened those years since I wasn’t involved until Orlando, but I think that the Portland figure of 295 may have included all exhibitors and the additional 12 attendees could have been guest speakers or comp’s that were offered that year. Whomever put those figures together may have misunderstood that it was for FULL registrations only.   I typically don’t include all of the vendors in my paid counts if they were COMP’s, which is part of their benefits. Usually I track any comp’s, guest speakers, guest exhibitors and include them in my count for the total attendance. </t>
  </si>
  <si>
    <t>Non-Profit Affiliate</t>
  </si>
  <si>
    <t>1986 -1999</t>
  </si>
  <si>
    <t>Scroll Down for Current Years</t>
  </si>
  <si>
    <t>TABLE OF CONTENTS</t>
  </si>
  <si>
    <t>Tab #</t>
  </si>
  <si>
    <t>Officers, task force and committee chairs</t>
  </si>
  <si>
    <t>Special talks - keynote, Gasaway, Luncheon speaker</t>
  </si>
  <si>
    <t>Conference registration data by month</t>
  </si>
  <si>
    <t>Conference sponsorship and affiliation fees</t>
  </si>
  <si>
    <t>Graphs of membership, conference attendance, attendance by city, dues, conference fees, P&amp;L and assets</t>
  </si>
  <si>
    <t>Scholarship Foundation board members and award recipients</t>
  </si>
  <si>
    <t>Member and Conference Data tab - membership dues, conference attendance, profit and loss for NHCA and Scholarship Fund</t>
  </si>
  <si>
    <t>Literature sales - practical guides, posters, slide sets</t>
  </si>
  <si>
    <t>Lecture counts - number of lectures, sessions, forums, posters, workshops at each conference</t>
  </si>
  <si>
    <t>Room counts - attendess in each session throughout the conference</t>
  </si>
  <si>
    <r>
      <t xml:space="preserve">Program Chair </t>
    </r>
    <r>
      <rPr>
        <b/>
        <sz val="8"/>
        <color theme="1"/>
        <rFont val="Calibri"/>
        <family val="2"/>
        <scheme val="minor"/>
      </rPr>
      <t>(chair resigned mid term and replaced)</t>
    </r>
  </si>
  <si>
    <t>Auditory Situational Awareness (estab. 10/2021)</t>
  </si>
  <si>
    <t>Student Conference Award (SCA) Recipients</t>
  </si>
  <si>
    <t>Student Research Award (SRA) Recipients</t>
  </si>
  <si>
    <t>Jennifer Tufts, President-Elect</t>
  </si>
  <si>
    <t>Kathryn Crawford</t>
  </si>
  <si>
    <t xml:space="preserve">Megan Annis </t>
  </si>
  <si>
    <t xml:space="preserve">Sarah Grinn </t>
  </si>
  <si>
    <t>Total attendance exceeds paid attendance because exhibitors get extra free attendees and their may be other complimentary attendees like award winners, as well.</t>
  </si>
  <si>
    <t>Registrations by month are total paid registrations.  The paid registratants may be less because cancallations are substracted.</t>
  </si>
  <si>
    <t>Prior to 2018 the registration counts were not provided in a consistent manner by the management firm.  Beginning in 2019, the procedure described below is used consistently.</t>
  </si>
  <si>
    <t>Feb 10</t>
  </si>
  <si>
    <t>Feb 26</t>
  </si>
  <si>
    <t>This is complete count plus exhibitors</t>
  </si>
  <si>
    <t>Feb 20</t>
  </si>
  <si>
    <t>This number includes exhibitors, but only paid registrants</t>
  </si>
  <si>
    <t>Feb 7</t>
  </si>
  <si>
    <t>Feb 15</t>
  </si>
  <si>
    <t>Feb 23</t>
  </si>
  <si>
    <t>Feb 18</t>
  </si>
  <si>
    <t>Feb 19</t>
  </si>
  <si>
    <t>Mar 13</t>
  </si>
  <si>
    <t>Mar</t>
  </si>
  <si>
    <t>Feb</t>
  </si>
  <si>
    <t>Jan</t>
  </si>
  <si>
    <t>Dec</t>
  </si>
  <si>
    <t>Nov</t>
  </si>
  <si>
    <t>Oct</t>
  </si>
  <si>
    <t>Sept</t>
  </si>
  <si>
    <t>Paid Registration</t>
  </si>
  <si>
    <t>Sum of Reg. by Month</t>
  </si>
  <si>
    <t>Conference Start Date</t>
  </si>
  <si>
    <t>Cumulative registrations</t>
  </si>
  <si>
    <t>Registrations each month</t>
  </si>
  <si>
    <t>The year 2014 is excluded from the average since conference was late in year.</t>
  </si>
  <si>
    <t>Director of Commercial Partnerships</t>
  </si>
  <si>
    <t>Member-at-Large</t>
  </si>
  <si>
    <t>Student Member Representative</t>
  </si>
  <si>
    <t>Hannah Formella Zdroik</t>
  </si>
  <si>
    <t>Director of Finance</t>
  </si>
  <si>
    <t>Conference Coordinator</t>
  </si>
  <si>
    <t>Kelley Torres</t>
  </si>
  <si>
    <t xml:space="preserve">   </t>
  </si>
  <si>
    <t>Website (Design Project)</t>
  </si>
  <si>
    <t>Elizabeth Masterson, Don Finan</t>
  </si>
  <si>
    <t>Golden Lobe Award</t>
  </si>
  <si>
    <t>Eric Fallon, Michael Stewart</t>
  </si>
  <si>
    <t>Sarah Mouser, Michael Santucci, 3M, Honeywell, Moldex</t>
  </si>
  <si>
    <t>Elliott Berger, John Casali, Susan Cooper, William Murphy</t>
  </si>
  <si>
    <t>Susan Cooper, Caleb Kronen, Michael Santucci, Nancy Wojick</t>
  </si>
  <si>
    <t>Timothy Rink, Nancy Wojick</t>
  </si>
  <si>
    <t>Kara Cave, Nancy Gallihugh, Deanna Meinke, Timothy Rink, Jackie Youde</t>
  </si>
  <si>
    <t>Rick Neitzel, Colleen LePrell, Deanna Meinke, Thais Morata, Alice Suter</t>
  </si>
  <si>
    <t>27 presented this year.  Subsequently the Council decided to limit the number to five.</t>
  </si>
  <si>
    <t>John Allen, Sharon Beamer, Elliott Berger, Renee Bessette, John Casali, Dick Danielson, Robert Folmer, Jack Foreman, Nancy Gallihugh, Marjorie Grantham, Pam Graydon, Lee Hager, Jerry Jensema, Jim Jerome, Laura Kauth, Tom Lloyd, Sandy MacLean Uberuaga, Billy Martin, Mary McDaniel, Susan Megerson, Kevin Michael, Thais Morata, Kathy Schmidt-Miller, Theresa Schulz, Theresa Small, Carol Stephenson, Rick Stepkin, Michael Stewart, Karen Turner, Emily Wakefield, Laurie Wells</t>
  </si>
  <si>
    <t xml:space="preserve">Dennis Driscoll, Nancy Gallihugh, Linda Howarth, Laura Kauth, Merlyn Lubiens, Billy Martin, David Mayou, Brian Myers, Michael Santucci, Theresa Schulz, Theresa Small, Mark Stephenson, Jennifer Tufts, Karen Turner, Laurie Wells </t>
  </si>
  <si>
    <t>Elliott Berger, Brian Fligor, Nancy Gallihugh, Pam Graydon, Susan Griest, Jim Jerome, Ted Madison, Rick Neitzel, Deanna Meinke, Michael Santucci, Andrea Wagner</t>
  </si>
  <si>
    <t xml:space="preserve">Stephen Eberle, Greg Flamme, Jerry Jensema, Jim Jerome, Sandra MacLean-Uberuaga, Ted Madison, Susan Megerson, Rick Neitzel and Vickie Tuten   </t>
  </si>
  <si>
    <t>John Elmore, Charles Fankhauser, Nancy Green, Susan Griest, Lee Hager, Deanna Meinke, Rick Neitzel</t>
  </si>
  <si>
    <t xml:space="preserve">Ann Anderson, Elliott Berger, Lee Hager, Susan Megerson, Deanna Meinke, Rick Neitzel, Laurie Wells     </t>
  </si>
  <si>
    <t>Alberto Behar, Elliott Berger, Deanna Meinke, Kevin Michael, Rob Pluta, Laurie Wells</t>
  </si>
  <si>
    <t>Michael Nillson, Kim Tum Suden</t>
  </si>
  <si>
    <t>Dorrie Watkins and Merlyn Lubiens</t>
  </si>
  <si>
    <t xml:space="preserve">                                                                                          —</t>
  </si>
  <si>
    <t xml:space="preserve">Barbara Garrett, Kathryn Kerst, Ron Kieper, Julie Royster, Myrna Stephens </t>
  </si>
  <si>
    <t>John Hall, Kathy Kerst, Kirsten McCall</t>
  </si>
  <si>
    <t>Ann Anderson, Barbara Garrett, Andy Stewart, Randy Tubbs, Laurie Wells</t>
  </si>
  <si>
    <t>Barbara Garrett, Kathy Kerst,  Iris Langman, Merlyn Lubiens, Deanna Meinke, Andy Stewart</t>
  </si>
  <si>
    <t>Charley Fankhouser, Greg Flamme, Lee Hager, Linda Howarth, Jim Jerome, Sandy MacLean Uberuaga, Billy Martin, Mary McDaniel, Susan Megerson, Doug Ohlin</t>
  </si>
  <si>
    <t xml:space="preserve">Erin Erickson, Jim Jerome, Mary McDaniel, Thais Morata, Alice Suter,  </t>
  </si>
  <si>
    <t>John Allen, Kara Cave, Laurel Davis, Evan Hass, Colleen Le Prell</t>
  </si>
  <si>
    <t>Beth Cooper, Dan Gauger, William (Bill) Murphy, Pegeen Smith, Richard Stepkin, Leadership Advisory Team</t>
  </si>
  <si>
    <t>Susan Cooper, Richard Danielson, Merlyn Lubiens, Heather Malyuk</t>
  </si>
  <si>
    <t>Awards - Lifetime, OHC, Threadgill, OLA, OPA, Media, Golden Lobe</t>
  </si>
  <si>
    <t>Lynnette Bardolf, Susan Cooper, David Stern, Nancy Wojcik,</t>
  </si>
  <si>
    <t>2023-2024</t>
  </si>
  <si>
    <t>James Schultz</t>
  </si>
  <si>
    <t>James (Jesse) Norris</t>
  </si>
  <si>
    <t>2022 - Full conf registration fees have typically included workshops.  In 2022 workshops were priced separately so the $50 fee was added to the full registration of $275.  Beginning in 2022 CM was combined with Conference Spnsorship.  See Conf Sponsor Tab.</t>
  </si>
  <si>
    <t xml:space="preserve">      Member Counts: CM Employees=17, Individual (Annual)=162, Individual (Monthly)=1, Individual (Quarterly)=2, PSP Reps=35 = TOTAL 217. LARGE increase in students perhaps because member fee changed to $1.</t>
  </si>
  <si>
    <t>Blake Voss</t>
  </si>
  <si>
    <t>Website Task Force (Don Finan, Elizabeth Masterson); Susan Cooper, Dennis Driscoll, Thais Morata</t>
  </si>
  <si>
    <t>Theresa Schulz (Historian Apprentice)</t>
  </si>
  <si>
    <t>Valerie Pavlovich Ruff</t>
  </si>
  <si>
    <t>Historian Apprentice</t>
  </si>
  <si>
    <t>David Zapala</t>
  </si>
  <si>
    <t>Noise and vertigo</t>
  </si>
  <si>
    <t>No need to travel: Formative design and evaluation of the Dangerous Decibels Online training for educators</t>
  </si>
  <si>
    <t>Scott Pfeiffer</t>
  </si>
  <si>
    <t>Experiential design, evolutionary influence, and spaces for human connection: Learning to leverage our access to great design to make change</t>
  </si>
  <si>
    <t>Brandy Hollins, Student Delegate***</t>
  </si>
  <si>
    <t>Lynnette Bardolf, President-Elect**</t>
  </si>
  <si>
    <t>Theresa Schulz, President</t>
  </si>
  <si>
    <t>Christoffer Berntsen</t>
  </si>
  <si>
    <t>Theresa Schulz, Director</t>
  </si>
  <si>
    <t>Benson Davis</t>
  </si>
  <si>
    <t>Sara Gill</t>
  </si>
  <si>
    <t>Khaled Alali</t>
  </si>
  <si>
    <t>Darrin Worthington</t>
  </si>
  <si>
    <t>Barbara Libbin</t>
  </si>
  <si>
    <t>Sandra Romero</t>
  </si>
  <si>
    <t>Jill Lockwood</t>
  </si>
  <si>
    <t>Jennifer Hill</t>
  </si>
  <si>
    <t>James Lankford, Chair*</t>
  </si>
  <si>
    <r>
      <rPr>
        <b/>
        <i/>
        <sz val="10"/>
        <rFont val="Arial"/>
        <family val="2"/>
        <charset val="1"/>
      </rPr>
      <t>*</t>
    </r>
    <r>
      <rPr>
        <i/>
        <sz val="11"/>
        <color indexed="8"/>
        <rFont val="Calibri"/>
        <family val="2"/>
        <charset val="1"/>
      </rPr>
      <t xml:space="preserve"> chair position under NHCA EC</t>
    </r>
  </si>
  <si>
    <t>** President-Elect is a new Board position beginnning FY2021</t>
  </si>
  <si>
    <t>*** The student delegate position was discontinued after FY2022</t>
  </si>
  <si>
    <t>Jackie DiFrancesco, Director</t>
  </si>
  <si>
    <t xml:space="preserve">Sean Hoverson </t>
  </si>
  <si>
    <t xml:space="preserve">Conner Jansen </t>
  </si>
  <si>
    <t xml:space="preserve">Solenn Ollivier   </t>
  </si>
  <si>
    <t>Xin Zhang   </t>
  </si>
  <si>
    <t>Narrative Task Force</t>
  </si>
  <si>
    <t>Nate Hurianek, Graphic Designer</t>
  </si>
  <si>
    <t>jackie DiFrancesco</t>
  </si>
  <si>
    <t>open</t>
  </si>
  <si>
    <t>50th Anniversary Conference</t>
  </si>
  <si>
    <t>International Fit Testing Symposium</t>
  </si>
  <si>
    <t>TFs, Committees, and Liaisons that EC decided would be removed; decision to be finalized in 2023</t>
  </si>
  <si>
    <t>5 (2%)</t>
  </si>
  <si>
    <t>9 (4%)</t>
  </si>
  <si>
    <t>9 (5%)</t>
  </si>
  <si>
    <t>4 (2%)</t>
  </si>
  <si>
    <t>Director of Education*</t>
  </si>
  <si>
    <t>*Don Finan stepped down mid-term</t>
  </si>
  <si>
    <t>Website Content Management**</t>
  </si>
  <si>
    <t>**Elliott Berger stepped down in May</t>
  </si>
  <si>
    <t>Acoustical paths: From idea to invention to implementation</t>
  </si>
  <si>
    <t>Kent Gee</t>
  </si>
  <si>
    <t>NHCA Year-End profit / loss $</t>
  </si>
  <si>
    <t>Emeritus
(%  of Mbrshp)</t>
  </si>
  <si>
    <t>Spectrum Editorial Staff***</t>
  </si>
  <si>
    <t>*** Stephanie Karch, Asst. Ed, stepped down in Oct.</t>
  </si>
  <si>
    <t>*** Elliott Berger, Tech Ed. stepped down in August</t>
  </si>
  <si>
    <t>Angela Anderson, Editor</t>
  </si>
  <si>
    <t>Sharon Sandridge</t>
  </si>
  <si>
    <t>Totals</t>
  </si>
  <si>
    <t>Michael Beall
 Threadgill</t>
  </si>
  <si>
    <r>
      <rPr>
        <b/>
        <u/>
        <sz val="11"/>
        <color theme="1"/>
        <rFont val="Calibri"/>
        <family val="2"/>
        <scheme val="minor"/>
      </rPr>
      <t xml:space="preserve">Scroll Right for Golden Lobe Awards </t>
    </r>
    <r>
      <rPr>
        <b/>
        <u/>
        <sz val="11"/>
        <color rgb="FFFF0000"/>
        <rFont val="Calibri"/>
        <family val="2"/>
        <scheme val="minor"/>
      </rPr>
      <t>--------&gt;&gt;&gt;</t>
    </r>
    <r>
      <rPr>
        <b/>
        <sz val="10"/>
        <rFont val="Calibri"/>
        <family val="2"/>
        <scheme val="minor"/>
      </rPr>
      <t xml:space="preserve">
Outstanding Poster Award</t>
    </r>
  </si>
  <si>
    <t>Feb 8</t>
  </si>
  <si>
    <t>Virtual Event</t>
  </si>
  <si>
    <t>2024-2025</t>
  </si>
  <si>
    <t>Andy Merkley</t>
  </si>
  <si>
    <t>Ashley Montoya (ex officio)</t>
  </si>
  <si>
    <r>
      <t>2023-</t>
    </r>
    <r>
      <rPr>
        <b/>
        <sz val="10"/>
        <rFont val="Arial"/>
        <family val="2"/>
      </rPr>
      <t>24</t>
    </r>
  </si>
  <si>
    <t>Ahmed El Mawazini</t>
  </si>
  <si>
    <t>Brynne Stevens</t>
  </si>
  <si>
    <t>Allison Woodford</t>
  </si>
  <si>
    <t>Srivida Bhagavan</t>
  </si>
  <si>
    <t>Helen Wu</t>
  </si>
  <si>
    <t>Theresa Schulz, Jackie DiFrancesco</t>
  </si>
  <si>
    <t>Website Design</t>
  </si>
  <si>
    <t>Retired</t>
  </si>
  <si>
    <t>Studnt</t>
  </si>
  <si>
    <t>Ballots
 at
 Election</t>
  </si>
  <si>
    <t>Total Mbrship</t>
  </si>
  <si>
    <t>Mbr $</t>
  </si>
  <si>
    <t>Assoc $</t>
  </si>
  <si>
    <t>Mbrs</t>
  </si>
  <si>
    <t>Early Career Mbrs</t>
  </si>
  <si>
    <t>Assoc</t>
  </si>
  <si>
    <t>PSP
Addtl</t>
  </si>
  <si>
    <t>Studnt
 $</t>
  </si>
  <si>
    <t>Co-Spnsrs</t>
  </si>
  <si>
    <t>Comrcl</t>
  </si>
  <si>
    <t>Comrcl
Addtl</t>
  </si>
  <si>
    <t>Total
 Attend</t>
  </si>
  <si>
    <t>Max Votes
 for OLA</t>
  </si>
  <si>
    <t>NHCA - Time for a change?</t>
  </si>
  <si>
    <t>My shocking journey through a world of high-amplitude acoustics: From gunshots to rockets to volcanoes</t>
  </si>
  <si>
    <t>Solenn Ollivier (apptd. 2/2024)</t>
  </si>
  <si>
    <t>2024
Albuquq.</t>
  </si>
  <si>
    <t>First year that Excellence Seminar was taught at conference as a full-day Basics Seminar</t>
  </si>
  <si>
    <t>I looked at the PSP provider members and the PSP representatives, to see what the numbers mean.   In the database, the organization that the PSP's are attached to are being counted as a member.   Each representative that is attached to the PSP is being counted as a member.  So, if we want to count individuals only and not organizations that are represented, then the first representative is being counted twice.  If we want to show both numbers, then the numbers listed should be as listed - but - there is a discrepancy.  The count does not appear to be correct in the report.  If there are 19 members, the first of which is included twice, we will get a total of 57 if each member has 2 representatives.  The total is 60 in the report, a discrepancy of 3 or possibly more, if some have one representative as of December 31st.  </t>
  </si>
  <si>
    <t>Unfortunately, I can't replicate the December 31st, individual data, only the data I have now. So, I looked at today's numbers.  A screenshot is attached. There are 48 members.  By manually selecting each type, I have 14 PSP's and 26 representatives.  This totals 40.  So, we have a discrepancy of 8 in the count.   So, why are the PSP numbers overstated in the reports? The numbers are a snapshot in time.  We worked on the database this morning, and some PSP's had too many representatives.  We have purged, the extra members.  They are now prospects.  </t>
  </si>
  <si>
    <t>So, in summary, we do need to decide how we are reporting the member numbers, and yes, some had too many representatives, which has now been fixed.   </t>
  </si>
  <si>
    <t>Below, specifically regarding PSPs</t>
  </si>
  <si>
    <t>NHCASF Assets $
(June 30)</t>
  </si>
  <si>
    <t>11-15</t>
  </si>
  <si>
    <t>Emeritus members</t>
  </si>
  <si>
    <t>Join Yr.</t>
  </si>
  <si>
    <t>Robert</t>
  </si>
  <si>
    <t>Connelly</t>
  </si>
  <si>
    <t>George</t>
  </si>
  <si>
    <t>Cook, Jr.</t>
  </si>
  <si>
    <t>Dennis</t>
  </si>
  <si>
    <t>Driscoll</t>
  </si>
  <si>
    <t>Jack</t>
  </si>
  <si>
    <t>Foreman</t>
  </si>
  <si>
    <t>John</t>
  </si>
  <si>
    <t>Franks</t>
  </si>
  <si>
    <t>Rena</t>
  </si>
  <si>
    <t>Glaser</t>
  </si>
  <si>
    <t>Don</t>
  </si>
  <si>
    <t>Harvey</t>
  </si>
  <si>
    <t>--</t>
  </si>
  <si>
    <t>deceased 2013</t>
  </si>
  <si>
    <t>Iris</t>
  </si>
  <si>
    <t>Langman</t>
  </si>
  <si>
    <t>Merlyn</t>
  </si>
  <si>
    <t>Lubiens</t>
  </si>
  <si>
    <t>Maurice</t>
  </si>
  <si>
    <t>Miller</t>
  </si>
  <si>
    <t>deceased 2021</t>
  </si>
  <si>
    <t>Bill</t>
  </si>
  <si>
    <t>Morgan</t>
  </si>
  <si>
    <t>deceased 2016</t>
  </si>
  <si>
    <t>Narelle</t>
  </si>
  <si>
    <t>Murray</t>
  </si>
  <si>
    <t>Ruth</t>
  </si>
  <si>
    <t>Myrna</t>
  </si>
  <si>
    <t>Stephens</t>
  </si>
  <si>
    <t>Mark</t>
  </si>
  <si>
    <t>Stephenson</t>
  </si>
  <si>
    <t>Andrew</t>
  </si>
  <si>
    <t>Stewart</t>
  </si>
  <si>
    <t>Carolyn</t>
  </si>
  <si>
    <t>Tolley</t>
  </si>
  <si>
    <t>Basil</t>
  </si>
  <si>
    <t>Wolfe</t>
  </si>
  <si>
    <t>First name</t>
  </si>
  <si>
    <t>Last name</t>
  </si>
  <si>
    <t>Date of EM award</t>
  </si>
  <si>
    <t>Member yrs. when awarded EM</t>
  </si>
  <si>
    <t xml:space="preserve">Don </t>
  </si>
  <si>
    <t>Gasaway</t>
  </si>
  <si>
    <t>16 (10%)</t>
  </si>
  <si>
    <t>Dangerous dB</t>
  </si>
  <si>
    <t>Conf
 Date</t>
  </si>
  <si>
    <t>Conf
 Number</t>
  </si>
  <si>
    <t>Name change to NHCA to reflect national scope</t>
  </si>
  <si>
    <t>E-Newsletter Editor</t>
  </si>
  <si>
    <t>Publication
 Name</t>
  </si>
  <si>
    <t>Angela Anderson</t>
  </si>
  <si>
    <t>10 (5%)</t>
  </si>
  <si>
    <t>11 (5%)</t>
  </si>
  <si>
    <t>11(6%)</t>
  </si>
  <si>
    <t>12 (7%)</t>
  </si>
  <si>
    <t>13 (7%)</t>
  </si>
  <si>
    <t>12(7%)</t>
  </si>
  <si>
    <t>14 (8%)</t>
  </si>
  <si>
    <t>14 (9%)</t>
  </si>
  <si>
    <t>14 (6%)</t>
  </si>
  <si>
    <t>15 (6%)</t>
  </si>
  <si>
    <t>15 (7%)</t>
  </si>
  <si>
    <t>15 (9%)</t>
  </si>
  <si>
    <t>Presidents, Program Chairs, cities and themes, Spectrum editors, E-Newsletter editors, Management firms and Executive Directors</t>
  </si>
  <si>
    <t>Christian Giguere</t>
  </si>
  <si>
    <t>Conner Jansen</t>
  </si>
  <si>
    <t>Samantha Rodriguez</t>
  </si>
  <si>
    <t>Jackie DiFrancesco</t>
  </si>
  <si>
    <t>Devon Kulinski (apptd. 2/2024)</t>
  </si>
  <si>
    <t>Title Sponsor</t>
  </si>
  <si>
    <t>Supporting Sponsor</t>
  </si>
  <si>
    <t>5,000 -7,000</t>
  </si>
  <si>
    <t>Contributing</t>
  </si>
  <si>
    <t>Sharon Beamer, Amy Blank, Marjorie Grantham, Pam Graydon, Colleen LePrell, William Murphy, Theresa Schulz, Laurie Wells</t>
  </si>
  <si>
    <t xml:space="preserve">  </t>
  </si>
  <si>
    <t>Christi Themann</t>
  </si>
  <si>
    <t>Use of Equiv. Rect. Bands (ERBs) in Audiometric Testing</t>
  </si>
  <si>
    <t xml:space="preserve">Net Profit since Civica (2019) = </t>
  </si>
  <si>
    <t xml:space="preserve">Avg. Annual Profit since Civica (2019) = </t>
  </si>
  <si>
    <t>The profit/loss in Col AH included unrealized cap gains from 1996 thru 2018.  This was changed by the EC in 2024 so that unrealized gains are NOT included in the annual net income.  The years from 2019 going forward, under Civica management, have been recomputed accordingly.</t>
  </si>
  <si>
    <t>Charleston</t>
  </si>
  <si>
    <t>4,000 -6,000</t>
  </si>
  <si>
    <t>Feb 6</t>
  </si>
  <si>
    <t>NOTES TO EB - Colleen LePrell suggested adding tab to track citations of IJA articles per year.</t>
  </si>
  <si>
    <t>Financials not updated until 3 months after close of Fiscal Year</t>
  </si>
  <si>
    <t>Early Career Prof</t>
  </si>
  <si>
    <t>2025-2026</t>
  </si>
  <si>
    <t>Devon Kulinski</t>
  </si>
  <si>
    <t>Valorie Pavlovich</t>
  </si>
  <si>
    <t>Kristy Deiters</t>
  </si>
  <si>
    <t>What will it take to make America a quieter place?</t>
  </si>
  <si>
    <t>Dorian Houser</t>
  </si>
  <si>
    <t>Anthropogenic ocean noise and it's effect on marine mammals</t>
  </si>
  <si>
    <t>Why is everything so loud?</t>
  </si>
  <si>
    <r>
      <t>2024-</t>
    </r>
    <r>
      <rPr>
        <b/>
        <sz val="10"/>
        <rFont val="Arial"/>
        <family val="2"/>
      </rPr>
      <t>25</t>
    </r>
  </si>
  <si>
    <t>Jackie DiFrancesco, Secretary</t>
  </si>
  <si>
    <t>Kristy Casto, Associate Editor</t>
  </si>
  <si>
    <t>Will Murphy, Signals in Noise Editor</t>
  </si>
  <si>
    <t>Fit Testing</t>
  </si>
  <si>
    <t>Website</t>
  </si>
  <si>
    <t>Jim Burneka Jr.</t>
  </si>
  <si>
    <t>Jennifer Tufts, Jesse Norris, JanRennies</t>
  </si>
  <si>
    <t>TFs, Committees, and Liaisons that EC decided would be removed; decision to be finalized in 2024</t>
  </si>
  <si>
    <t>Britney Ball</t>
  </si>
  <si>
    <t>Sina Buchholz</t>
  </si>
  <si>
    <t>Alexa Kolias</t>
  </si>
  <si>
    <t>Fatma Nur Komur</t>
  </si>
  <si>
    <t>Hannah Miller</t>
  </si>
  <si>
    <t>Vidya Krull</t>
  </si>
  <si>
    <t>Points of Contact</t>
  </si>
  <si>
    <t>Per Jan 2025 EC meeting Liaisons are now "Points of Contact" and will have a name listed if available.</t>
  </si>
  <si>
    <t xml:space="preserve">Fort Worth </t>
  </si>
  <si>
    <t>Average (2020-2025):</t>
  </si>
  <si>
    <t>deceased 2025</t>
  </si>
  <si>
    <t>15 (xx%)</t>
  </si>
  <si>
    <t>Marjorie GranthamJennifer Tufts, President</t>
  </si>
  <si>
    <t>Jennifer Tufts, Christian Giguere, President-Elect</t>
  </si>
  <si>
    <r>
      <t>2025-</t>
    </r>
    <r>
      <rPr>
        <b/>
        <sz val="10"/>
        <rFont val="Arial"/>
        <family val="2"/>
      </rPr>
      <t>26</t>
    </r>
  </si>
  <si>
    <t>Christian Giguere, President</t>
  </si>
  <si>
    <t>Amy Blank, President-Eect</t>
  </si>
  <si>
    <t>Lauren Smith, Director</t>
  </si>
  <si>
    <t>2025 - Explanation of conference registration totals (provided by Dani Korth): montly totals include paid registrants+comps, total registrations is with comps subtracted out, and total attendance is paid registrants+comps+exhbitor personnel.</t>
  </si>
  <si>
    <t>Fort Worth</t>
  </si>
  <si>
    <t>Soundscapes</t>
  </si>
  <si>
    <t>From 2012 through February 2026 the file has been updated and maintained by Historian Elliott Berger.  Subsquently the file and Historian role have been turned over to Theresa Schulz.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</si>
</sst>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92">
    <font>
      <sz val="11"/>
      <color theme="1"/>
      <name val="Calibri"/>
      <family val="2"/>
      <scheme val="minor"/>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8"/>
      <name val="Calibri"/>
      <family val="2"/>
    </font>
    <font>
      <sz val="12"/>
      <color indexed="8"/>
      <name val="Calibri"/>
      <family val="2"/>
    </font>
    <font>
      <i/>
      <sz val="12"/>
      <color indexed="8"/>
      <name val="Calibri"/>
      <family val="2"/>
    </font>
    <font>
      <sz val="10"/>
      <name val="Arial"/>
      <family val="2"/>
    </font>
    <font>
      <sz val="10"/>
      <color indexed="8"/>
      <name val="Calibri"/>
      <family val="2"/>
    </font>
    <font>
      <i/>
      <sz val="10"/>
      <name val="Calibri"/>
      <family val="2"/>
    </font>
    <font>
      <sz val="11"/>
      <color theme="0"/>
      <name val="Calibri"/>
      <family val="2"/>
      <scheme val="minor"/>
    </font>
    <font>
      <b/>
      <sz val="11"/>
      <color theme="0"/>
      <name val="Calibri"/>
      <family val="2"/>
      <scheme val="minor"/>
    </font>
    <font>
      <b/>
      <sz val="11"/>
      <color theme="1"/>
      <name val="Calibri"/>
      <family val="2"/>
      <scheme val="minor"/>
    </font>
    <font>
      <sz val="12"/>
      <color theme="1"/>
      <name val="Calibri"/>
      <family val="2"/>
      <scheme val="minor"/>
    </font>
    <font>
      <b/>
      <sz val="10"/>
      <color theme="1"/>
      <name val="Ariel"/>
    </font>
    <font>
      <b/>
      <sz val="14"/>
      <name val="Calibri"/>
      <family val="2"/>
      <scheme val="minor"/>
    </font>
    <font>
      <b/>
      <sz val="10"/>
      <name val="Calibri"/>
      <family val="2"/>
      <scheme val="minor"/>
    </font>
    <font>
      <sz val="10"/>
      <name val="Calibri"/>
      <family val="2"/>
      <scheme val="minor"/>
    </font>
    <font>
      <b/>
      <sz val="10"/>
      <color indexed="8"/>
      <name val="Calibri"/>
      <family val="2"/>
      <scheme val="minor"/>
    </font>
    <font>
      <b/>
      <sz val="10"/>
      <color indexed="10"/>
      <name val="Calibri"/>
      <family val="2"/>
      <scheme val="minor"/>
    </font>
    <font>
      <b/>
      <sz val="10"/>
      <color theme="1"/>
      <name val="Calibri"/>
      <family val="2"/>
      <scheme val="minor"/>
    </font>
    <font>
      <sz val="10"/>
      <color theme="1"/>
      <name val="Calibri"/>
      <family val="2"/>
      <scheme val="minor"/>
    </font>
    <font>
      <sz val="10"/>
      <color rgb="FF333333"/>
      <name val="Calibri"/>
      <family val="2"/>
      <scheme val="minor"/>
    </font>
    <font>
      <sz val="10"/>
      <color indexed="8"/>
      <name val="Calibri"/>
      <family val="2"/>
      <scheme val="minor"/>
    </font>
    <font>
      <sz val="11"/>
      <name val="Calibri"/>
      <family val="2"/>
      <scheme val="minor"/>
    </font>
    <font>
      <b/>
      <sz val="12"/>
      <color theme="1"/>
      <name val="Calibri"/>
      <family val="2"/>
      <scheme val="minor"/>
    </font>
    <font>
      <vertAlign val="superscript"/>
      <sz val="11"/>
      <color theme="1"/>
      <name val="Calibri"/>
      <family val="2"/>
      <scheme val="minor"/>
    </font>
    <font>
      <sz val="11"/>
      <color rgb="FF333333"/>
      <name val="Calibri"/>
      <family val="2"/>
    </font>
    <font>
      <b/>
      <sz val="11"/>
      <name val="Calibri"/>
      <family val="2"/>
      <scheme val="minor"/>
    </font>
    <font>
      <sz val="10"/>
      <color rgb="FFFF0000"/>
      <name val="Calibri"/>
      <family val="2"/>
      <scheme val="minor"/>
    </font>
    <font>
      <b/>
      <sz val="11"/>
      <color theme="0"/>
      <name val="Ariel"/>
    </font>
    <font>
      <sz val="10"/>
      <color theme="0"/>
      <name val="Calibri"/>
      <family val="2"/>
      <scheme val="minor"/>
    </font>
    <font>
      <b/>
      <sz val="14"/>
      <color theme="1"/>
      <name val="Calibri"/>
      <family val="2"/>
      <scheme val="minor"/>
    </font>
    <font>
      <b/>
      <sz val="22"/>
      <color theme="1"/>
      <name val="Calibri"/>
      <family val="2"/>
      <scheme val="minor"/>
    </font>
    <font>
      <sz val="10"/>
      <name val="Arial"/>
      <family val="2"/>
    </font>
    <font>
      <b/>
      <sz val="10"/>
      <name val="Arial"/>
      <family val="2"/>
    </font>
    <font>
      <b/>
      <sz val="18"/>
      <color theme="1"/>
      <name val="Calibri"/>
      <family val="2"/>
      <scheme val="minor"/>
    </font>
    <font>
      <sz val="18"/>
      <color theme="3"/>
      <name val="Cambria"/>
      <family val="2"/>
      <scheme val="major"/>
    </font>
    <font>
      <b/>
      <sz val="15"/>
      <color theme="3"/>
      <name val="Calibri"/>
      <family val="2"/>
    </font>
    <font>
      <b/>
      <sz val="13"/>
      <color theme="3"/>
      <name val="Calibri"/>
      <family val="2"/>
    </font>
    <font>
      <b/>
      <sz val="11"/>
      <color theme="3"/>
      <name val="Calibri"/>
      <family val="2"/>
    </font>
    <font>
      <sz val="11"/>
      <color rgb="FF006100"/>
      <name val="Calibri"/>
      <family val="2"/>
    </font>
    <font>
      <sz val="11"/>
      <color rgb="FF9C0006"/>
      <name val="Calibri"/>
      <family val="2"/>
    </font>
    <font>
      <sz val="11"/>
      <color rgb="FF9C5700"/>
      <name val="Calibri"/>
      <family val="2"/>
    </font>
    <font>
      <sz val="11"/>
      <color rgb="FF3F3F76"/>
      <name val="Calibri"/>
      <family val="2"/>
    </font>
    <font>
      <b/>
      <sz val="11"/>
      <color rgb="FF3F3F3F"/>
      <name val="Calibri"/>
      <family val="2"/>
    </font>
    <font>
      <b/>
      <sz val="11"/>
      <color rgb="FFFA7D00"/>
      <name val="Calibri"/>
      <family val="2"/>
    </font>
    <font>
      <sz val="11"/>
      <color rgb="FFFA7D00"/>
      <name val="Calibri"/>
      <family val="2"/>
    </font>
    <font>
      <b/>
      <sz val="11"/>
      <color theme="0"/>
      <name val="Calibri"/>
      <family val="2"/>
    </font>
    <font>
      <sz val="11"/>
      <color rgb="FFFF0000"/>
      <name val="Calibri"/>
      <family val="2"/>
    </font>
    <font>
      <i/>
      <sz val="11"/>
      <color rgb="FF7F7F7F"/>
      <name val="Calibri"/>
      <family val="2"/>
    </font>
    <font>
      <b/>
      <sz val="11"/>
      <color theme="1"/>
      <name val="Calibri"/>
      <family val="2"/>
    </font>
    <font>
      <sz val="11"/>
      <color theme="0"/>
      <name val="Calibri"/>
      <family val="2"/>
    </font>
    <font>
      <sz val="10"/>
      <name val="Arial"/>
      <family val="2"/>
      <charset val="1"/>
    </font>
    <font>
      <b/>
      <sz val="10"/>
      <name val="Arial"/>
      <family val="2"/>
      <charset val="1"/>
    </font>
    <font>
      <sz val="8"/>
      <name val="Arial"/>
      <family val="2"/>
    </font>
    <font>
      <vertAlign val="superscript"/>
      <sz val="8"/>
      <name val="Arial"/>
      <family val="2"/>
    </font>
    <font>
      <b/>
      <sz val="26"/>
      <color rgb="FFFF0000"/>
      <name val="Segoe UI Symbol"/>
      <family val="2"/>
    </font>
    <font>
      <b/>
      <sz val="11"/>
      <color theme="9" tint="-0.249977111117893"/>
      <name val="Calibri"/>
      <family val="2"/>
      <scheme val="minor"/>
    </font>
    <font>
      <sz val="8"/>
      <name val="Calibri"/>
      <family val="2"/>
      <scheme val="minor"/>
    </font>
    <font>
      <sz val="10"/>
      <color rgb="FF000000"/>
      <name val="Calibri"/>
      <family val="2"/>
      <scheme val="minor"/>
    </font>
    <font>
      <b/>
      <strike/>
      <sz val="11"/>
      <color theme="1"/>
      <name val="Calibri"/>
      <family val="2"/>
      <scheme val="minor"/>
    </font>
    <font>
      <sz val="10"/>
      <name val="Calibri"/>
      <family val="2"/>
    </font>
    <font>
      <sz val="8"/>
      <color theme="1"/>
      <name val="Calibri"/>
      <family val="2"/>
      <scheme val="minor"/>
    </font>
    <font>
      <b/>
      <sz val="12"/>
      <name val="Calibri"/>
      <family val="2"/>
      <scheme val="minor"/>
    </font>
    <font>
      <b/>
      <sz val="12"/>
      <color rgb="FFFF0000"/>
      <name val="Calibri"/>
      <family val="2"/>
      <scheme val="minor"/>
    </font>
    <font>
      <b/>
      <sz val="11"/>
      <color rgb="FF0000FF"/>
      <name val="Calibri"/>
      <family val="2"/>
      <scheme val="minor"/>
    </font>
    <font>
      <b/>
      <sz val="11"/>
      <color rgb="FFFF0000"/>
      <name val="Calibri"/>
      <family val="2"/>
      <scheme val="minor"/>
    </font>
    <font>
      <b/>
      <sz val="11"/>
      <color rgb="FF00B050"/>
      <name val="Calibri"/>
      <family val="2"/>
      <scheme val="minor"/>
    </font>
    <font>
      <b/>
      <sz val="11"/>
      <color rgb="FFFF928F"/>
      <name val="Calibri"/>
      <family val="2"/>
      <scheme val="minor"/>
    </font>
    <font>
      <b/>
      <sz val="11"/>
      <color rgb="FFE26B0A"/>
      <name val="Calibri"/>
      <family val="2"/>
      <scheme val="minor"/>
    </font>
    <font>
      <b/>
      <sz val="8"/>
      <color theme="1"/>
      <name val="Calibri"/>
      <family val="2"/>
      <scheme val="minor"/>
    </font>
    <font>
      <b/>
      <sz val="11"/>
      <name val="Arial"/>
      <family val="2"/>
      <charset val="1"/>
    </font>
    <font>
      <b/>
      <sz val="11"/>
      <color rgb="FF6FAF2F"/>
      <name val="Calibri"/>
      <family val="2"/>
      <scheme val="minor"/>
    </font>
    <font>
      <sz val="10"/>
      <color theme="1"/>
      <name val="Arial"/>
      <family val="2"/>
    </font>
    <font>
      <b/>
      <sz val="12"/>
      <color theme="1"/>
      <name val="Ariel"/>
    </font>
    <font>
      <i/>
      <sz val="10"/>
      <name val="Arial"/>
      <family val="2"/>
    </font>
    <font>
      <b/>
      <sz val="12"/>
      <name val="Arial"/>
      <family val="2"/>
    </font>
    <font>
      <i/>
      <sz val="10"/>
      <name val="Arial"/>
      <family val="2"/>
      <charset val="1"/>
    </font>
    <font>
      <b/>
      <i/>
      <sz val="10"/>
      <name val="Arial"/>
      <family val="2"/>
      <charset val="1"/>
    </font>
    <font>
      <i/>
      <sz val="11"/>
      <color indexed="8"/>
      <name val="Calibri"/>
      <family val="2"/>
      <charset val="1"/>
    </font>
    <font>
      <b/>
      <sz val="10"/>
      <color theme="0"/>
      <name val="Ariel"/>
    </font>
    <font>
      <sz val="9"/>
      <name val="Calibri"/>
      <family val="2"/>
      <scheme val="minor"/>
    </font>
    <font>
      <b/>
      <u/>
      <sz val="11"/>
      <color theme="1"/>
      <name val="Calibri"/>
      <family val="2"/>
      <scheme val="minor"/>
    </font>
    <font>
      <b/>
      <u/>
      <sz val="11"/>
      <color rgb="FFFF0000"/>
      <name val="Calibri"/>
      <family val="2"/>
      <scheme val="minor"/>
    </font>
    <font>
      <u/>
      <sz val="11"/>
      <color theme="10"/>
      <name val="Calibri"/>
      <family val="2"/>
    </font>
    <font>
      <sz val="11"/>
      <color theme="0" tint="-0.499984740745262"/>
      <name val="Calibri"/>
      <family val="2"/>
    </font>
    <font>
      <sz val="9"/>
      <color theme="1"/>
      <name val="Calibri"/>
      <family val="2"/>
      <scheme val="minor"/>
    </font>
    <font>
      <b/>
      <sz val="9"/>
      <color theme="0"/>
      <name val="Calibri"/>
      <family val="2"/>
      <scheme val="minor"/>
    </font>
    <font>
      <b/>
      <sz val="9"/>
      <name val="Calibri"/>
      <family val="2"/>
      <scheme val="minor"/>
    </font>
  </fonts>
  <fills count="62">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indexed="42"/>
        <bgColor indexed="64"/>
      </patternFill>
    </fill>
    <fill>
      <patternFill patternType="solid">
        <fgColor rgb="FFFFFF00"/>
        <bgColor indexed="64"/>
      </patternFill>
    </fill>
    <fill>
      <patternFill patternType="solid">
        <fgColor theme="1" tint="4.9989318521683403E-2"/>
        <bgColor indexed="64"/>
      </patternFill>
    </fill>
    <fill>
      <patternFill patternType="solid">
        <fgColor rgb="FF92D050"/>
        <bgColor indexed="64"/>
      </patternFill>
    </fill>
    <fill>
      <patternFill patternType="solid">
        <fgColor theme="1"/>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FF00FF"/>
        <bgColor indexed="64"/>
      </patternFill>
    </fill>
    <fill>
      <patternFill patternType="solid">
        <fgColor theme="9" tint="0.59999389629810485"/>
        <bgColor indexed="64"/>
      </patternFill>
    </fill>
    <fill>
      <patternFill patternType="solid">
        <fgColor rgb="FFFFD44B"/>
        <bgColor indexed="64"/>
      </patternFill>
    </fill>
    <fill>
      <patternFill patternType="solid">
        <fgColor rgb="FFFFE48F"/>
        <bgColor indexed="64"/>
      </patternFill>
    </fill>
    <fill>
      <patternFill patternType="solid">
        <fgColor theme="6" tint="0.39997558519241921"/>
        <bgColor indexed="64"/>
      </patternFill>
    </fill>
    <fill>
      <patternFill patternType="solid">
        <fgColor theme="0"/>
        <bgColor indexed="64"/>
      </patternFill>
    </fill>
    <fill>
      <patternFill patternType="solid">
        <fgColor rgb="FFFF0000"/>
        <bgColor indexed="64"/>
      </patternFill>
    </fill>
    <fill>
      <patternFill patternType="solid">
        <fgColor theme="5"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59999389629810485"/>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rgb="FFFFDF79"/>
        <bgColor indexed="64"/>
      </patternFill>
    </fill>
    <fill>
      <patternFill patternType="solid">
        <fgColor rgb="FFFFEDB3"/>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rgb="FFFFF0C1"/>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medium">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right/>
      <top style="double">
        <color indexed="64"/>
      </top>
      <bottom style="double">
        <color indexed="64"/>
      </bottom>
      <diagonal/>
    </border>
    <border>
      <left style="medium">
        <color indexed="64"/>
      </left>
      <right style="double">
        <color indexed="64"/>
      </right>
      <top style="double">
        <color indexed="64"/>
      </top>
      <bottom style="double">
        <color indexed="64"/>
      </bottom>
      <diagonal/>
    </border>
    <border>
      <left style="double">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style="double">
        <color indexed="64"/>
      </right>
      <top style="double">
        <color indexed="64"/>
      </top>
      <bottom style="medium">
        <color indexed="64"/>
      </bottom>
      <diagonal/>
    </border>
    <border>
      <left style="medium">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thick">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bottom style="thin">
        <color indexed="64"/>
      </bottom>
      <diagonal/>
    </border>
    <border>
      <left/>
      <right/>
      <top/>
      <bottom style="thin">
        <color indexed="8"/>
      </bottom>
      <diagonal/>
    </border>
    <border>
      <left/>
      <right/>
      <top style="thin">
        <color indexed="8"/>
      </top>
      <bottom/>
      <diagonal/>
    </border>
    <border>
      <left/>
      <right/>
      <top style="thin">
        <color indexed="8"/>
      </top>
      <bottom style="thin">
        <color indexed="8"/>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s>
  <cellStyleXfs count="89">
    <xf numFmtId="0" fontId="0" fillId="0" borderId="0"/>
    <xf numFmtId="0" fontId="9" fillId="0" borderId="0"/>
    <xf numFmtId="0" fontId="36" fillId="0" borderId="0"/>
    <xf numFmtId="0" fontId="39" fillId="0" borderId="0" applyNumberFormat="0" applyFill="0" applyBorder="0" applyAlignment="0" applyProtection="0"/>
    <xf numFmtId="0" fontId="40" fillId="0" borderId="57" applyNumberFormat="0" applyFill="0" applyAlignment="0" applyProtection="0"/>
    <xf numFmtId="0" fontId="41" fillId="0" borderId="58" applyNumberFormat="0" applyFill="0" applyAlignment="0" applyProtection="0"/>
    <xf numFmtId="0" fontId="42" fillId="0" borderId="59" applyNumberFormat="0" applyFill="0" applyAlignment="0" applyProtection="0"/>
    <xf numFmtId="0" fontId="42" fillId="0" borderId="0" applyNumberFormat="0" applyFill="0" applyBorder="0" applyAlignment="0" applyProtection="0"/>
    <xf numFmtId="0" fontId="43" fillId="23" borderId="0" applyNumberFormat="0" applyBorder="0" applyAlignment="0" applyProtection="0"/>
    <xf numFmtId="0" fontId="44" fillId="24" borderId="0" applyNumberFormat="0" applyBorder="0" applyAlignment="0" applyProtection="0"/>
    <xf numFmtId="0" fontId="45" fillId="25" borderId="0" applyNumberFormat="0" applyBorder="0" applyAlignment="0" applyProtection="0"/>
    <xf numFmtId="0" fontId="46" fillId="26" borderId="60" applyNumberFormat="0" applyAlignment="0" applyProtection="0"/>
    <xf numFmtId="0" fontId="47" fillId="27" borderId="61" applyNumberFormat="0" applyAlignment="0" applyProtection="0"/>
    <xf numFmtId="0" fontId="48" fillId="27" borderId="60" applyNumberFormat="0" applyAlignment="0" applyProtection="0"/>
    <xf numFmtId="0" fontId="49" fillId="0" borderId="62" applyNumberFormat="0" applyFill="0" applyAlignment="0" applyProtection="0"/>
    <xf numFmtId="0" fontId="50" fillId="28" borderId="63" applyNumberFormat="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3" fillId="0" borderId="65" applyNumberFormat="0" applyFill="0" applyAlignment="0" applyProtection="0"/>
    <xf numFmtId="0" fontId="54"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4"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4" fillId="38" borderId="0" applyNumberFormat="0" applyBorder="0" applyAlignment="0" applyProtection="0"/>
    <xf numFmtId="0" fontId="5" fillId="39" borderId="0" applyNumberFormat="0" applyBorder="0" applyAlignment="0" applyProtection="0"/>
    <xf numFmtId="0" fontId="5" fillId="40" borderId="0" applyNumberFormat="0" applyBorder="0" applyAlignment="0" applyProtection="0"/>
    <xf numFmtId="0" fontId="5" fillId="41" borderId="0" applyNumberFormat="0" applyBorder="0" applyAlignment="0" applyProtection="0"/>
    <xf numFmtId="0" fontId="54" fillId="42" borderId="0" applyNumberFormat="0" applyBorder="0" applyAlignment="0" applyProtection="0"/>
    <xf numFmtId="0" fontId="5" fillId="43" borderId="0" applyNumberFormat="0" applyBorder="0" applyAlignment="0" applyProtection="0"/>
    <xf numFmtId="0" fontId="5" fillId="44" borderId="0" applyNumberFormat="0" applyBorder="0" applyAlignment="0" applyProtection="0"/>
    <xf numFmtId="0" fontId="5" fillId="45" borderId="0" applyNumberFormat="0" applyBorder="0" applyAlignment="0" applyProtection="0"/>
    <xf numFmtId="0" fontId="54" fillId="46" borderId="0" applyNumberFormat="0" applyBorder="0" applyAlignment="0" applyProtection="0"/>
    <xf numFmtId="0" fontId="5" fillId="47" borderId="0" applyNumberFormat="0" applyBorder="0" applyAlignment="0" applyProtection="0"/>
    <xf numFmtId="0" fontId="5" fillId="48" borderId="0" applyNumberFormat="0" applyBorder="0" applyAlignment="0" applyProtection="0"/>
    <xf numFmtId="0" fontId="5" fillId="49" borderId="0" applyNumberFormat="0" applyBorder="0" applyAlignment="0" applyProtection="0"/>
    <xf numFmtId="0" fontId="54" fillId="50" borderId="0" applyNumberFormat="0" applyBorder="0" applyAlignment="0" applyProtection="0"/>
    <xf numFmtId="0" fontId="5" fillId="51" borderId="0" applyNumberFormat="0" applyBorder="0" applyAlignment="0" applyProtection="0"/>
    <xf numFmtId="0" fontId="5" fillId="52" borderId="0" applyNumberFormat="0" applyBorder="0" applyAlignment="0" applyProtection="0"/>
    <xf numFmtId="0" fontId="5" fillId="53" borderId="0" applyNumberFormat="0" applyBorder="0" applyAlignment="0" applyProtection="0"/>
    <xf numFmtId="0" fontId="5" fillId="0" borderId="0"/>
    <xf numFmtId="0" fontId="5" fillId="29" borderId="64" applyNumberFormat="0" applyFont="0" applyAlignment="0" applyProtection="0"/>
    <xf numFmtId="0" fontId="55" fillId="0" borderId="0"/>
    <xf numFmtId="0" fontId="9" fillId="0" borderId="0"/>
    <xf numFmtId="0" fontId="4"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39" borderId="0" applyNumberFormat="0" applyBorder="0" applyAlignment="0" applyProtection="0"/>
    <xf numFmtId="0" fontId="4" fillId="40" borderId="0" applyNumberFormat="0" applyBorder="0" applyAlignment="0" applyProtection="0"/>
    <xf numFmtId="0" fontId="4" fillId="41"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45" borderId="0" applyNumberFormat="0" applyBorder="0" applyAlignment="0" applyProtection="0"/>
    <xf numFmtId="0" fontId="4" fillId="47" borderId="0" applyNumberFormat="0" applyBorder="0" applyAlignment="0" applyProtection="0"/>
    <xf numFmtId="0" fontId="4" fillId="48" borderId="0" applyNumberFormat="0" applyBorder="0" applyAlignment="0" applyProtection="0"/>
    <xf numFmtId="0" fontId="4" fillId="49" borderId="0" applyNumberFormat="0" applyBorder="0" applyAlignment="0" applyProtection="0"/>
    <xf numFmtId="0" fontId="4" fillId="51" borderId="0" applyNumberFormat="0" applyBorder="0" applyAlignment="0" applyProtection="0"/>
    <xf numFmtId="0" fontId="4" fillId="52" borderId="0" applyNumberFormat="0" applyBorder="0" applyAlignment="0" applyProtection="0"/>
    <xf numFmtId="0" fontId="4" fillId="53" borderId="0" applyNumberFormat="0" applyBorder="0" applyAlignment="0" applyProtection="0"/>
    <xf numFmtId="0" fontId="4" fillId="0" borderId="0"/>
    <xf numFmtId="0" fontId="4" fillId="29" borderId="64" applyNumberFormat="0" applyFont="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9" borderId="0" applyNumberFormat="0" applyBorder="0" applyAlignment="0" applyProtection="0"/>
    <xf numFmtId="0" fontId="3" fillId="40" borderId="0" applyNumberFormat="0" applyBorder="0" applyAlignment="0" applyProtection="0"/>
    <xf numFmtId="0" fontId="3" fillId="41" borderId="0" applyNumberFormat="0" applyBorder="0" applyAlignment="0" applyProtection="0"/>
    <xf numFmtId="0" fontId="3" fillId="43" borderId="0" applyNumberFormat="0" applyBorder="0" applyAlignment="0" applyProtection="0"/>
    <xf numFmtId="0" fontId="3" fillId="44" borderId="0" applyNumberFormat="0" applyBorder="0" applyAlignment="0" applyProtection="0"/>
    <xf numFmtId="0" fontId="3" fillId="45" borderId="0" applyNumberFormat="0" applyBorder="0" applyAlignment="0" applyProtection="0"/>
    <xf numFmtId="0" fontId="3" fillId="47" borderId="0" applyNumberFormat="0" applyBorder="0" applyAlignment="0" applyProtection="0"/>
    <xf numFmtId="0" fontId="3" fillId="48" borderId="0" applyNumberFormat="0" applyBorder="0" applyAlignment="0" applyProtection="0"/>
    <xf numFmtId="0" fontId="3" fillId="49" borderId="0" applyNumberFormat="0" applyBorder="0" applyAlignment="0" applyProtection="0"/>
    <xf numFmtId="0" fontId="3" fillId="51" borderId="0" applyNumberFormat="0" applyBorder="0" applyAlignment="0" applyProtection="0"/>
    <xf numFmtId="0" fontId="3" fillId="52" borderId="0" applyNumberFormat="0" applyBorder="0" applyAlignment="0" applyProtection="0"/>
    <xf numFmtId="0" fontId="3" fillId="53" borderId="0" applyNumberFormat="0" applyBorder="0" applyAlignment="0" applyProtection="0"/>
    <xf numFmtId="0" fontId="3" fillId="0" borderId="0"/>
    <xf numFmtId="0" fontId="3" fillId="29" borderId="64" applyNumberFormat="0" applyFont="0" applyAlignment="0" applyProtection="0"/>
    <xf numFmtId="0" fontId="2" fillId="0" borderId="0"/>
    <xf numFmtId="0" fontId="87" fillId="0" borderId="0" applyNumberFormat="0" applyFill="0" applyBorder="0" applyAlignment="0" applyProtection="0"/>
  </cellStyleXfs>
  <cellXfs count="479">
    <xf numFmtId="0" fontId="0" fillId="0" borderId="0" xfId="0"/>
    <xf numFmtId="0" fontId="0" fillId="0" borderId="1" xfId="0" applyBorder="1"/>
    <xf numFmtId="0" fontId="15" fillId="0" borderId="0" xfId="0" applyFont="1"/>
    <xf numFmtId="0" fontId="13" fillId="6" borderId="1" xfId="0" applyFont="1" applyFill="1" applyBorder="1"/>
    <xf numFmtId="0" fontId="12" fillId="6" borderId="1" xfId="0" applyFont="1" applyFill="1" applyBorder="1"/>
    <xf numFmtId="0" fontId="0" fillId="7" borderId="1" xfId="0" applyFill="1" applyBorder="1"/>
    <xf numFmtId="0" fontId="0" fillId="8" borderId="1" xfId="0" applyFill="1" applyBorder="1"/>
    <xf numFmtId="0" fontId="14" fillId="9" borderId="1" xfId="0" applyFont="1" applyFill="1" applyBorder="1"/>
    <xf numFmtId="0" fontId="14" fillId="0" borderId="1" xfId="0" applyFont="1" applyBorder="1"/>
    <xf numFmtId="0" fontId="14" fillId="10" borderId="1" xfId="0" applyFont="1" applyFill="1" applyBorder="1"/>
    <xf numFmtId="0" fontId="16" fillId="0" borderId="1" xfId="0" applyFont="1" applyBorder="1"/>
    <xf numFmtId="0" fontId="17" fillId="5" borderId="0" xfId="1" applyFont="1" applyFill="1"/>
    <xf numFmtId="0" fontId="18" fillId="5" borderId="0" xfId="1" applyFont="1" applyFill="1" applyAlignment="1">
      <alignment horizontal="center"/>
    </xf>
    <xf numFmtId="0" fontId="19" fillId="5" borderId="0" xfId="1" applyFont="1" applyFill="1" applyAlignment="1">
      <alignment horizontal="center"/>
    </xf>
    <xf numFmtId="0" fontId="19" fillId="5" borderId="0" xfId="1" applyFont="1" applyFill="1"/>
    <xf numFmtId="0" fontId="19" fillId="0" borderId="0" xfId="1" applyFont="1"/>
    <xf numFmtId="0" fontId="19" fillId="0" borderId="3" xfId="1" applyFont="1" applyBorder="1"/>
    <xf numFmtId="0" fontId="18" fillId="0" borderId="4" xfId="1" applyFont="1" applyBorder="1" applyAlignment="1">
      <alignment horizontal="center" wrapText="1"/>
    </xf>
    <xf numFmtId="0" fontId="18" fillId="0" borderId="5" xfId="1" applyFont="1" applyBorder="1" applyAlignment="1">
      <alignment horizontal="center" wrapText="1"/>
    </xf>
    <xf numFmtId="0" fontId="18" fillId="0" borderId="6" xfId="1" applyFont="1" applyBorder="1" applyAlignment="1">
      <alignment horizontal="center" wrapText="1"/>
    </xf>
    <xf numFmtId="0" fontId="18" fillId="0" borderId="7" xfId="1" applyFont="1" applyBorder="1" applyAlignment="1">
      <alignment horizontal="center" wrapText="1"/>
    </xf>
    <xf numFmtId="0" fontId="18" fillId="7" borderId="8" xfId="1" applyFont="1" applyFill="1" applyBorder="1"/>
    <xf numFmtId="0" fontId="18" fillId="7" borderId="9" xfId="1" applyFont="1" applyFill="1" applyBorder="1" applyAlignment="1">
      <alignment horizontal="center"/>
    </xf>
    <xf numFmtId="0" fontId="18" fillId="7" borderId="10" xfId="1" applyFont="1" applyFill="1" applyBorder="1" applyAlignment="1">
      <alignment horizontal="center"/>
    </xf>
    <xf numFmtId="0" fontId="18" fillId="7" borderId="11" xfId="1" applyFont="1" applyFill="1" applyBorder="1" applyAlignment="1">
      <alignment horizontal="center"/>
    </xf>
    <xf numFmtId="0" fontId="18" fillId="7" borderId="12" xfId="1" applyFont="1" applyFill="1" applyBorder="1" applyAlignment="1">
      <alignment horizontal="center"/>
    </xf>
    <xf numFmtId="0" fontId="18" fillId="7" borderId="13" xfId="1" applyFont="1" applyFill="1" applyBorder="1" applyAlignment="1">
      <alignment horizontal="center"/>
    </xf>
    <xf numFmtId="0" fontId="20" fillId="7" borderId="14" xfId="1" applyFont="1" applyFill="1" applyBorder="1" applyAlignment="1">
      <alignment horizontal="center"/>
    </xf>
    <xf numFmtId="0" fontId="18" fillId="0" borderId="8" xfId="1" applyFont="1" applyBorder="1"/>
    <xf numFmtId="0" fontId="19" fillId="0" borderId="9" xfId="1" applyFont="1" applyBorder="1" applyAlignment="1">
      <alignment horizontal="center"/>
    </xf>
    <xf numFmtId="0" fontId="19" fillId="0" borderId="10" xfId="1" applyFont="1" applyBorder="1" applyAlignment="1">
      <alignment horizontal="center"/>
    </xf>
    <xf numFmtId="0" fontId="19" fillId="0" borderId="11" xfId="1" applyFont="1" applyBorder="1" applyAlignment="1">
      <alignment horizontal="center"/>
    </xf>
    <xf numFmtId="0" fontId="19" fillId="0" borderId="15" xfId="1" applyFont="1" applyBorder="1" applyAlignment="1">
      <alignment horizontal="center"/>
    </xf>
    <xf numFmtId="0" fontId="19" fillId="0" borderId="8" xfId="1" applyFont="1" applyBorder="1"/>
    <xf numFmtId="0" fontId="21" fillId="0" borderId="15" xfId="1" applyFont="1" applyBorder="1" applyAlignment="1">
      <alignment horizontal="center"/>
    </xf>
    <xf numFmtId="0" fontId="18" fillId="11" borderId="16" xfId="1" applyFont="1" applyFill="1" applyBorder="1" applyAlignment="1">
      <alignment wrapText="1"/>
    </xf>
    <xf numFmtId="0" fontId="18" fillId="11" borderId="17" xfId="1" applyFont="1" applyFill="1" applyBorder="1" applyAlignment="1">
      <alignment horizontal="center"/>
    </xf>
    <xf numFmtId="0" fontId="18" fillId="11" borderId="18" xfId="1" applyFont="1" applyFill="1" applyBorder="1" applyAlignment="1">
      <alignment horizontal="center"/>
    </xf>
    <xf numFmtId="1" fontId="18" fillId="11" borderId="17" xfId="1" applyNumberFormat="1" applyFont="1" applyFill="1" applyBorder="1" applyAlignment="1">
      <alignment horizontal="center"/>
    </xf>
    <xf numFmtId="0" fontId="19" fillId="0" borderId="0" xfId="1" applyFont="1" applyAlignment="1">
      <alignment horizontal="center"/>
    </xf>
    <xf numFmtId="0" fontId="19" fillId="0" borderId="0" xfId="1" quotePrefix="1" applyFont="1"/>
    <xf numFmtId="0" fontId="22" fillId="5" borderId="0" xfId="0" applyFont="1" applyFill="1"/>
    <xf numFmtId="0" fontId="23" fillId="0" borderId="0" xfId="0" applyFont="1"/>
    <xf numFmtId="0" fontId="20" fillId="0" borderId="1" xfId="0" applyFont="1" applyBorder="1"/>
    <xf numFmtId="0" fontId="20" fillId="0" borderId="0" xfId="0" applyFont="1"/>
    <xf numFmtId="0" fontId="20" fillId="0" borderId="1" xfId="0" applyFont="1" applyBorder="1" applyAlignment="1">
      <alignment horizontal="left"/>
    </xf>
    <xf numFmtId="0" fontId="19" fillId="0" borderId="1" xfId="1" applyFont="1" applyBorder="1" applyAlignment="1">
      <alignment horizontal="center"/>
    </xf>
    <xf numFmtId="0" fontId="19" fillId="12" borderId="1" xfId="1" applyFont="1" applyFill="1" applyBorder="1"/>
    <xf numFmtId="0" fontId="19" fillId="0" borderId="1" xfId="1" quotePrefix="1" applyFont="1" applyBorder="1" applyAlignment="1">
      <alignment horizontal="center"/>
    </xf>
    <xf numFmtId="0" fontId="19" fillId="0" borderId="1" xfId="1" applyFont="1" applyBorder="1"/>
    <xf numFmtId="0" fontId="23" fillId="0" borderId="1" xfId="0" applyFont="1" applyBorder="1"/>
    <xf numFmtId="0" fontId="24" fillId="0" borderId="1" xfId="0" applyFont="1" applyBorder="1" applyAlignment="1">
      <alignment vertical="center"/>
    </xf>
    <xf numFmtId="0" fontId="19" fillId="0" borderId="1" xfId="1" applyFont="1" applyBorder="1" applyAlignment="1">
      <alignment wrapText="1"/>
    </xf>
    <xf numFmtId="0" fontId="18" fillId="3" borderId="1" xfId="1" applyFont="1" applyFill="1" applyBorder="1" applyAlignment="1">
      <alignment horizontal="left"/>
    </xf>
    <xf numFmtId="0" fontId="19" fillId="3" borderId="1" xfId="1" applyFont="1" applyFill="1" applyBorder="1"/>
    <xf numFmtId="0" fontId="19" fillId="13" borderId="1" xfId="1" applyFont="1" applyFill="1" applyBorder="1"/>
    <xf numFmtId="0" fontId="19" fillId="13" borderId="1" xfId="1" applyFont="1" applyFill="1" applyBorder="1" applyAlignment="1">
      <alignment horizontal="center"/>
    </xf>
    <xf numFmtId="0" fontId="19" fillId="0" borderId="0" xfId="1" applyFont="1" applyAlignment="1">
      <alignment horizontal="left"/>
    </xf>
    <xf numFmtId="0" fontId="18" fillId="10" borderId="0" xfId="1" applyFont="1" applyFill="1" applyAlignment="1">
      <alignment horizontal="center"/>
    </xf>
    <xf numFmtId="0" fontId="18" fillId="10" borderId="0" xfId="1" applyFont="1" applyFill="1" applyAlignment="1">
      <alignment horizontal="center" wrapText="1"/>
    </xf>
    <xf numFmtId="0" fontId="20" fillId="2" borderId="19" xfId="0" applyFont="1" applyFill="1" applyBorder="1" applyAlignment="1">
      <alignment horizontal="center" wrapText="1"/>
    </xf>
    <xf numFmtId="0" fontId="20" fillId="2" borderId="20" xfId="0" applyFont="1" applyFill="1" applyBorder="1" applyAlignment="1">
      <alignment horizontal="center" wrapText="1"/>
    </xf>
    <xf numFmtId="0" fontId="20" fillId="2" borderId="21" xfId="0" applyFont="1" applyFill="1" applyBorder="1" applyAlignment="1">
      <alignment horizontal="center" wrapText="1"/>
    </xf>
    <xf numFmtId="0" fontId="20" fillId="4" borderId="19" xfId="0" applyFont="1" applyFill="1" applyBorder="1" applyAlignment="1">
      <alignment horizontal="center" wrapText="1"/>
    </xf>
    <xf numFmtId="0" fontId="20" fillId="4" borderId="20" xfId="0" applyFont="1" applyFill="1" applyBorder="1" applyAlignment="1">
      <alignment horizontal="center" wrapText="1"/>
    </xf>
    <xf numFmtId="0" fontId="23" fillId="0" borderId="23" xfId="0" applyFont="1" applyBorder="1" applyAlignment="1">
      <alignment horizontal="center"/>
    </xf>
    <xf numFmtId="0" fontId="23" fillId="0" borderId="24" xfId="0" quotePrefix="1" applyFont="1" applyBorder="1" applyAlignment="1">
      <alignment horizontal="center"/>
    </xf>
    <xf numFmtId="0" fontId="23" fillId="0" borderId="25" xfId="0" applyFont="1" applyBorder="1" applyAlignment="1">
      <alignment horizontal="center"/>
    </xf>
    <xf numFmtId="0" fontId="23" fillId="0" borderId="24" xfId="0" applyFont="1" applyBorder="1"/>
    <xf numFmtId="0" fontId="23" fillId="0" borderId="1" xfId="0" applyFont="1" applyBorder="1" applyAlignment="1">
      <alignment horizontal="center"/>
    </xf>
    <xf numFmtId="0" fontId="23" fillId="0" borderId="22" xfId="0" applyFont="1" applyBorder="1" applyAlignment="1">
      <alignment horizontal="center"/>
    </xf>
    <xf numFmtId="164" fontId="25" fillId="0" borderId="1" xfId="0" applyNumberFormat="1" applyFont="1" applyBorder="1" applyAlignment="1">
      <alignment horizontal="center"/>
    </xf>
    <xf numFmtId="0" fontId="23" fillId="14" borderId="22" xfId="0" applyFont="1" applyFill="1" applyBorder="1" applyAlignment="1">
      <alignment horizontal="center"/>
    </xf>
    <xf numFmtId="0" fontId="23" fillId="15" borderId="1" xfId="0" applyFont="1" applyFill="1" applyBorder="1"/>
    <xf numFmtId="0" fontId="23" fillId="15" borderId="1" xfId="0" applyFont="1" applyFill="1" applyBorder="1" applyAlignment="1">
      <alignment horizontal="center"/>
    </xf>
    <xf numFmtId="0" fontId="23" fillId="15" borderId="22" xfId="0" applyFont="1" applyFill="1" applyBorder="1" applyAlignment="1">
      <alignment horizontal="center"/>
    </xf>
    <xf numFmtId="0" fontId="23" fillId="14" borderId="1" xfId="0" applyFont="1" applyFill="1" applyBorder="1" applyAlignment="1">
      <alignment horizontal="center"/>
    </xf>
    <xf numFmtId="1" fontId="23" fillId="0" borderId="24" xfId="0" applyNumberFormat="1" applyFont="1" applyBorder="1" applyAlignment="1">
      <alignment horizontal="center"/>
    </xf>
    <xf numFmtId="0" fontId="23" fillId="14" borderId="0" xfId="0" applyFont="1" applyFill="1"/>
    <xf numFmtId="0" fontId="23" fillId="15" borderId="0" xfId="0" applyFont="1" applyFill="1"/>
    <xf numFmtId="0" fontId="20" fillId="0" borderId="19" xfId="0" applyFont="1" applyBorder="1"/>
    <xf numFmtId="0" fontId="20" fillId="4" borderId="27" xfId="0" applyFont="1" applyFill="1" applyBorder="1"/>
    <xf numFmtId="0" fontId="20" fillId="4" borderId="27" xfId="0" applyFont="1" applyFill="1" applyBorder="1" applyAlignment="1">
      <alignment horizontal="center" wrapText="1"/>
    </xf>
    <xf numFmtId="0" fontId="20" fillId="4" borderId="26" xfId="0" applyFont="1" applyFill="1" applyBorder="1" applyAlignment="1">
      <alignment horizontal="center" wrapText="1"/>
    </xf>
    <xf numFmtId="0" fontId="20" fillId="4" borderId="27" xfId="0" applyFont="1" applyFill="1" applyBorder="1" applyAlignment="1">
      <alignment horizontal="center"/>
    </xf>
    <xf numFmtId="0" fontId="20" fillId="0" borderId="23" xfId="0" applyFont="1" applyBorder="1" applyAlignment="1">
      <alignment horizontal="left"/>
    </xf>
    <xf numFmtId="3" fontId="23" fillId="0" borderId="24" xfId="0" applyNumberFormat="1" applyFont="1" applyBorder="1" applyAlignment="1">
      <alignment horizontal="center"/>
    </xf>
    <xf numFmtId="0" fontId="20" fillId="0" borderId="28" xfId="0" applyFont="1" applyBorder="1" applyAlignment="1">
      <alignment horizontal="left"/>
    </xf>
    <xf numFmtId="0" fontId="23" fillId="0" borderId="28" xfId="0" applyFont="1" applyBorder="1" applyAlignment="1">
      <alignment horizontal="center"/>
    </xf>
    <xf numFmtId="1" fontId="23" fillId="0" borderId="30" xfId="0" applyNumberFormat="1" applyFont="1" applyBorder="1" applyAlignment="1">
      <alignment horizontal="center"/>
    </xf>
    <xf numFmtId="0" fontId="23" fillId="0" borderId="31" xfId="0" applyFont="1" applyBorder="1" applyAlignment="1">
      <alignment horizontal="center"/>
    </xf>
    <xf numFmtId="0" fontId="23" fillId="0" borderId="32" xfId="0" applyFont="1" applyBorder="1"/>
    <xf numFmtId="0" fontId="23" fillId="0" borderId="32" xfId="0" applyFont="1" applyBorder="1" applyAlignment="1">
      <alignment horizontal="center"/>
    </xf>
    <xf numFmtId="0" fontId="23" fillId="0" borderId="29" xfId="0" applyFont="1" applyBorder="1" applyAlignment="1">
      <alignment horizontal="center"/>
    </xf>
    <xf numFmtId="0" fontId="26" fillId="0" borderId="1" xfId="0" applyFont="1" applyBorder="1"/>
    <xf numFmtId="0" fontId="20" fillId="2" borderId="36" xfId="0" applyFont="1" applyFill="1" applyBorder="1" applyAlignment="1">
      <alignment horizontal="center" wrapText="1"/>
    </xf>
    <xf numFmtId="0" fontId="23" fillId="0" borderId="37" xfId="0" applyFont="1" applyBorder="1" applyAlignment="1">
      <alignment horizontal="center"/>
    </xf>
    <xf numFmtId="0" fontId="23" fillId="0" borderId="38" xfId="0" applyFont="1" applyBorder="1" applyAlignment="1">
      <alignment horizontal="center"/>
    </xf>
    <xf numFmtId="0" fontId="20" fillId="16" borderId="2" xfId="0" applyFont="1" applyFill="1" applyBorder="1" applyAlignment="1">
      <alignment horizontal="center" wrapText="1"/>
    </xf>
    <xf numFmtId="0" fontId="23" fillId="0" borderId="10" xfId="0" applyFont="1" applyBorder="1"/>
    <xf numFmtId="3" fontId="19" fillId="0" borderId="1" xfId="0" applyNumberFormat="1" applyFont="1" applyBorder="1" applyAlignment="1">
      <alignment horizontal="center"/>
    </xf>
    <xf numFmtId="0" fontId="23" fillId="0" borderId="1" xfId="0" quotePrefix="1" applyFont="1" applyBorder="1" applyAlignment="1">
      <alignment horizontal="center"/>
    </xf>
    <xf numFmtId="0" fontId="20" fillId="0" borderId="32" xfId="0" applyFont="1" applyBorder="1" applyAlignment="1">
      <alignment horizontal="center"/>
    </xf>
    <xf numFmtId="0" fontId="23" fillId="0" borderId="1" xfId="0" applyFont="1" applyBorder="1" applyAlignment="1">
      <alignment wrapText="1"/>
    </xf>
    <xf numFmtId="0" fontId="20" fillId="0" borderId="1" xfId="0" applyFont="1" applyBorder="1" applyAlignment="1">
      <alignment vertical="top" wrapText="1"/>
    </xf>
    <xf numFmtId="0" fontId="25" fillId="0" borderId="1" xfId="0" applyFont="1" applyBorder="1" applyAlignment="1">
      <alignment horizontal="center"/>
    </xf>
    <xf numFmtId="0" fontId="27" fillId="10" borderId="0" xfId="0" applyFont="1" applyFill="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xf>
    <xf numFmtId="0" fontId="27" fillId="17" borderId="0" xfId="0" applyFont="1" applyFill="1" applyAlignment="1">
      <alignment horizontal="center" wrapText="1"/>
    </xf>
    <xf numFmtId="0" fontId="27" fillId="18" borderId="0" xfId="0" applyFont="1" applyFill="1" applyAlignment="1">
      <alignment vertical="center" wrapText="1"/>
    </xf>
    <xf numFmtId="0" fontId="0" fillId="0" borderId="40" xfId="0" applyBorder="1" applyAlignment="1">
      <alignment horizontal="center"/>
    </xf>
    <xf numFmtId="0" fontId="0" fillId="0" borderId="41" xfId="0" applyBorder="1"/>
    <xf numFmtId="0" fontId="0" fillId="0" borderId="40" xfId="0" applyBorder="1"/>
    <xf numFmtId="0" fontId="14" fillId="17" borderId="0" xfId="0" applyFont="1" applyFill="1" applyAlignment="1">
      <alignment vertical="center"/>
    </xf>
    <xf numFmtId="0" fontId="0" fillId="0" borderId="0" xfId="0" quotePrefix="1" applyAlignment="1">
      <alignment horizontal="center"/>
    </xf>
    <xf numFmtId="0" fontId="22" fillId="16" borderId="11" xfId="0" applyFont="1" applyFill="1" applyBorder="1" applyAlignment="1">
      <alignment horizontal="center"/>
    </xf>
    <xf numFmtId="0" fontId="22" fillId="0" borderId="0" xfId="0" applyFont="1"/>
    <xf numFmtId="0" fontId="23" fillId="19" borderId="0" xfId="0" applyFont="1" applyFill="1"/>
    <xf numFmtId="0" fontId="25" fillId="19" borderId="1" xfId="0" applyFont="1" applyFill="1" applyBorder="1" applyAlignment="1">
      <alignment horizontal="center"/>
    </xf>
    <xf numFmtId="0" fontId="23" fillId="19" borderId="22" xfId="0" applyFont="1" applyFill="1" applyBorder="1" applyAlignment="1">
      <alignment horizontal="center"/>
    </xf>
    <xf numFmtId="0" fontId="28" fillId="12" borderId="0" xfId="0" quotePrefix="1" applyFont="1" applyFill="1" applyAlignment="1">
      <alignment horizontal="left"/>
    </xf>
    <xf numFmtId="0" fontId="0" fillId="12" borderId="0" xfId="0" applyFill="1" applyAlignment="1">
      <alignment horizontal="center"/>
    </xf>
    <xf numFmtId="0" fontId="0" fillId="12" borderId="41" xfId="0" applyFill="1" applyBorder="1"/>
    <xf numFmtId="0" fontId="0" fillId="12" borderId="0" xfId="0" quotePrefix="1" applyFill="1" applyAlignment="1">
      <alignment horizontal="center"/>
    </xf>
    <xf numFmtId="0" fontId="0" fillId="12" borderId="0" xfId="0" applyFill="1" applyAlignment="1">
      <alignment vertical="center"/>
    </xf>
    <xf numFmtId="0" fontId="26" fillId="0" borderId="1" xfId="0" applyFont="1" applyBorder="1" applyAlignment="1">
      <alignment horizontal="left"/>
    </xf>
    <xf numFmtId="0" fontId="30" fillId="12" borderId="1" xfId="0" applyFont="1" applyFill="1" applyBorder="1" applyAlignment="1">
      <alignment horizontal="center"/>
    </xf>
    <xf numFmtId="0" fontId="31" fillId="0" borderId="0" xfId="0" applyFont="1"/>
    <xf numFmtId="0" fontId="19" fillId="3" borderId="1" xfId="1" applyFont="1" applyFill="1" applyBorder="1" applyAlignment="1">
      <alignment horizontal="center"/>
    </xf>
    <xf numFmtId="0" fontId="19" fillId="0" borderId="1" xfId="1" quotePrefix="1" applyFont="1" applyBorder="1" applyAlignment="1">
      <alignment horizontal="left"/>
    </xf>
    <xf numFmtId="0" fontId="19" fillId="0" borderId="1" xfId="1" applyFont="1" applyBorder="1" applyAlignment="1">
      <alignment horizontal="left"/>
    </xf>
    <xf numFmtId="0" fontId="30" fillId="0" borderId="1" xfId="0" applyFont="1" applyBorder="1" applyAlignment="1">
      <alignment horizontal="center"/>
    </xf>
    <xf numFmtId="0" fontId="23" fillId="20" borderId="0" xfId="0" applyFont="1" applyFill="1"/>
    <xf numFmtId="0" fontId="20" fillId="16" borderId="42" xfId="0" applyFont="1" applyFill="1" applyBorder="1" applyAlignment="1">
      <alignment horizontal="center" wrapText="1"/>
    </xf>
    <xf numFmtId="0" fontId="25" fillId="0" borderId="43" xfId="0" applyFont="1" applyBorder="1" applyAlignment="1">
      <alignment horizontal="center"/>
    </xf>
    <xf numFmtId="0" fontId="23" fillId="0" borderId="43" xfId="0" quotePrefix="1" applyFont="1" applyBorder="1" applyAlignment="1">
      <alignment horizontal="center"/>
    </xf>
    <xf numFmtId="0" fontId="23" fillId="0" borderId="43" xfId="0" applyFont="1" applyBorder="1" applyAlignment="1">
      <alignment horizontal="center"/>
    </xf>
    <xf numFmtId="3" fontId="19" fillId="0" borderId="43" xfId="0" applyNumberFormat="1" applyFont="1" applyBorder="1" applyAlignment="1">
      <alignment horizontal="center"/>
    </xf>
    <xf numFmtId="0" fontId="20" fillId="0" borderId="44" xfId="0" applyFont="1" applyBorder="1" applyAlignment="1">
      <alignment horizontal="center"/>
    </xf>
    <xf numFmtId="0" fontId="20" fillId="16" borderId="27" xfId="0" applyFont="1" applyFill="1" applyBorder="1" applyAlignment="1">
      <alignment horizontal="center" wrapText="1"/>
    </xf>
    <xf numFmtId="0" fontId="13" fillId="8" borderId="1" xfId="0" applyFont="1" applyFill="1" applyBorder="1"/>
    <xf numFmtId="0" fontId="12" fillId="8" borderId="1" xfId="0" applyFont="1" applyFill="1" applyBorder="1"/>
    <xf numFmtId="0" fontId="12" fillId="8" borderId="2" xfId="0" applyFont="1" applyFill="1" applyBorder="1"/>
    <xf numFmtId="0" fontId="0" fillId="12" borderId="0" xfId="0" applyFill="1"/>
    <xf numFmtId="0" fontId="20" fillId="0" borderId="48" xfId="0" applyFont="1" applyBorder="1" applyAlignment="1">
      <alignment horizontal="left"/>
    </xf>
    <xf numFmtId="0" fontId="23" fillId="0" borderId="49" xfId="0" applyFont="1" applyBorder="1" applyAlignment="1">
      <alignment horizontal="center"/>
    </xf>
    <xf numFmtId="1" fontId="23" fillId="0" borderId="52" xfId="0" applyNumberFormat="1" applyFont="1" applyBorder="1" applyAlignment="1">
      <alignment horizontal="center"/>
    </xf>
    <xf numFmtId="0" fontId="23" fillId="0" borderId="48" xfId="0" applyFont="1" applyBorder="1" applyAlignment="1">
      <alignment horizontal="center"/>
    </xf>
    <xf numFmtId="0" fontId="23" fillId="0" borderId="49" xfId="0" applyFont="1" applyBorder="1"/>
    <xf numFmtId="0" fontId="23" fillId="0" borderId="54" xfId="0" applyFont="1" applyBorder="1" applyAlignment="1">
      <alignment horizontal="center"/>
    </xf>
    <xf numFmtId="0" fontId="0" fillId="20" borderId="1" xfId="0" applyFill="1" applyBorder="1"/>
    <xf numFmtId="0" fontId="23" fillId="0" borderId="50" xfId="0" applyFont="1" applyBorder="1" applyAlignment="1">
      <alignment horizontal="center"/>
    </xf>
    <xf numFmtId="0" fontId="23" fillId="0" borderId="51" xfId="0" applyFont="1" applyBorder="1" applyAlignment="1">
      <alignment horizontal="center"/>
    </xf>
    <xf numFmtId="0" fontId="23" fillId="0" borderId="53" xfId="0" applyFont="1" applyBorder="1" applyAlignment="1">
      <alignment horizontal="center"/>
    </xf>
    <xf numFmtId="0" fontId="27" fillId="18" borderId="0" xfId="0" applyFont="1" applyFill="1" applyAlignment="1">
      <alignment horizontal="center" vertical="center" wrapText="1"/>
    </xf>
    <xf numFmtId="0" fontId="27" fillId="5" borderId="0" xfId="0" applyFont="1" applyFill="1" applyAlignment="1">
      <alignment horizontal="center" vertical="center" wrapText="1"/>
    </xf>
    <xf numFmtId="0" fontId="27" fillId="10" borderId="0" xfId="0" applyFont="1" applyFill="1" applyAlignment="1">
      <alignment horizontal="center" vertical="center" wrapText="1"/>
    </xf>
    <xf numFmtId="0" fontId="0" fillId="0" borderId="0" xfId="0" applyAlignment="1">
      <alignment horizontal="left"/>
    </xf>
    <xf numFmtId="0" fontId="0" fillId="12" borderId="0" xfId="0" applyFill="1" applyAlignment="1">
      <alignment horizontal="left"/>
    </xf>
    <xf numFmtId="0" fontId="0" fillId="0" borderId="55" xfId="0" applyBorder="1"/>
    <xf numFmtId="0" fontId="0" fillId="12" borderId="1" xfId="0" applyFill="1" applyBorder="1"/>
    <xf numFmtId="0" fontId="32" fillId="21" borderId="0" xfId="0" applyFont="1" applyFill="1"/>
    <xf numFmtId="3" fontId="23" fillId="0" borderId="0" xfId="0" applyNumberFormat="1" applyFont="1"/>
    <xf numFmtId="3" fontId="23" fillId="0" borderId="0" xfId="0" applyNumberFormat="1" applyFont="1" applyAlignment="1">
      <alignment horizontal="center"/>
    </xf>
    <xf numFmtId="0" fontId="19" fillId="0" borderId="1" xfId="1" applyFont="1" applyBorder="1" applyAlignment="1">
      <alignment horizontal="center" wrapText="1"/>
    </xf>
    <xf numFmtId="0" fontId="23" fillId="0" borderId="1" xfId="0" applyFont="1" applyBorder="1" applyAlignment="1">
      <alignment horizontal="center" wrapText="1"/>
    </xf>
    <xf numFmtId="0" fontId="24" fillId="0" borderId="1" xfId="0" applyFont="1" applyBorder="1" applyAlignment="1">
      <alignment horizontal="center" vertical="center"/>
    </xf>
    <xf numFmtId="0" fontId="19" fillId="3" borderId="22" xfId="1" applyFont="1" applyFill="1" applyBorder="1"/>
    <xf numFmtId="0" fontId="18" fillId="0" borderId="0" xfId="1" applyFont="1" applyAlignment="1">
      <alignment horizontal="center" wrapText="1"/>
    </xf>
    <xf numFmtId="0" fontId="18" fillId="0" borderId="0" xfId="1" applyFont="1"/>
    <xf numFmtId="0" fontId="19" fillId="0" borderId="22" xfId="1" applyFont="1" applyBorder="1" applyAlignment="1">
      <alignment horizontal="center"/>
    </xf>
    <xf numFmtId="0" fontId="24" fillId="0" borderId="22" xfId="0" applyFont="1" applyBorder="1" applyAlignment="1">
      <alignment horizontal="center" vertical="center"/>
    </xf>
    <xf numFmtId="0" fontId="19" fillId="0" borderId="22" xfId="1" applyFont="1" applyBorder="1" applyAlignment="1">
      <alignment horizontal="center" wrapText="1"/>
    </xf>
    <xf numFmtId="0" fontId="18" fillId="10" borderId="41" xfId="1" applyFont="1" applyFill="1" applyBorder="1" applyAlignment="1">
      <alignment horizontal="center" wrapText="1"/>
    </xf>
    <xf numFmtId="0" fontId="33" fillId="0" borderId="0" xfId="0" applyFont="1"/>
    <xf numFmtId="0" fontId="28" fillId="12" borderId="40" xfId="0" quotePrefix="1" applyFont="1" applyFill="1" applyBorder="1" applyAlignment="1">
      <alignment horizontal="left"/>
    </xf>
    <xf numFmtId="0" fontId="35" fillId="0" borderId="40" xfId="0" applyFont="1" applyBorder="1" applyAlignment="1">
      <alignment horizontal="center" wrapText="1"/>
    </xf>
    <xf numFmtId="0" fontId="34" fillId="0" borderId="0" xfId="0" applyFont="1" applyAlignment="1">
      <alignment horizontal="center" wrapText="1"/>
    </xf>
    <xf numFmtId="0" fontId="34" fillId="0" borderId="40" xfId="0" applyFont="1" applyBorder="1" applyAlignment="1">
      <alignment horizontal="center" wrapText="1"/>
    </xf>
    <xf numFmtId="3" fontId="23" fillId="0" borderId="49" xfId="0" applyNumberFormat="1" applyFont="1" applyBorder="1" applyAlignment="1">
      <alignment horizontal="center"/>
    </xf>
    <xf numFmtId="3" fontId="23" fillId="0" borderId="52" xfId="0" applyNumberFormat="1" applyFont="1" applyBorder="1" applyAlignment="1">
      <alignment horizontal="center"/>
    </xf>
    <xf numFmtId="0" fontId="23" fillId="5" borderId="0" xfId="0" applyFont="1" applyFill="1"/>
    <xf numFmtId="0" fontId="14" fillId="0" borderId="0" xfId="0" applyFont="1"/>
    <xf numFmtId="0" fontId="14" fillId="0" borderId="55" xfId="0" applyFont="1" applyBorder="1"/>
    <xf numFmtId="3" fontId="23" fillId="0" borderId="1" xfId="0" applyNumberFormat="1" applyFont="1" applyBorder="1" applyAlignment="1">
      <alignment horizontal="center"/>
    </xf>
    <xf numFmtId="3" fontId="23" fillId="0" borderId="32" xfId="0" applyNumberFormat="1" applyFont="1" applyBorder="1" applyAlignment="1">
      <alignment horizontal="center"/>
    </xf>
    <xf numFmtId="3" fontId="23" fillId="0" borderId="30" xfId="0" applyNumberFormat="1" applyFont="1" applyBorder="1" applyAlignment="1">
      <alignment horizontal="center"/>
    </xf>
    <xf numFmtId="0" fontId="14" fillId="54" borderId="1" xfId="0" applyFont="1" applyFill="1" applyBorder="1"/>
    <xf numFmtId="0" fontId="0" fillId="54" borderId="1" xfId="0" applyFill="1" applyBorder="1"/>
    <xf numFmtId="0" fontId="14" fillId="22" borderId="1" xfId="0" applyFont="1" applyFill="1" applyBorder="1"/>
    <xf numFmtId="0" fontId="22" fillId="0" borderId="0" xfId="0" applyFont="1" applyAlignment="1">
      <alignment horizontal="center" wrapText="1"/>
    </xf>
    <xf numFmtId="0" fontId="27" fillId="0" borderId="40" xfId="0" applyFont="1" applyBorder="1" applyAlignment="1">
      <alignment horizontal="left" wrapText="1"/>
    </xf>
    <xf numFmtId="0" fontId="22" fillId="0" borderId="40" xfId="0" applyFont="1" applyBorder="1" applyAlignment="1">
      <alignment horizontal="left" wrapText="1"/>
    </xf>
    <xf numFmtId="0" fontId="25" fillId="55" borderId="1" xfId="0" applyFont="1" applyFill="1" applyBorder="1" applyAlignment="1">
      <alignment horizontal="center"/>
    </xf>
    <xf numFmtId="0" fontId="23" fillId="55" borderId="0" xfId="0" applyFont="1" applyFill="1"/>
    <xf numFmtId="0" fontId="55" fillId="0" borderId="0" xfId="45"/>
    <xf numFmtId="0" fontId="55" fillId="0" borderId="0" xfId="45" applyAlignment="1">
      <alignment horizontal="right"/>
    </xf>
    <xf numFmtId="0" fontId="55" fillId="0" borderId="67" xfId="45" applyBorder="1" applyAlignment="1">
      <alignment horizontal="center"/>
    </xf>
    <xf numFmtId="0" fontId="55" fillId="0" borderId="67" xfId="45" applyBorder="1"/>
    <xf numFmtId="0" fontId="55" fillId="0" borderId="56" xfId="45" applyBorder="1"/>
    <xf numFmtId="0" fontId="59" fillId="0" borderId="0" xfId="0" applyFont="1" applyAlignment="1">
      <alignment vertical="center"/>
    </xf>
    <xf numFmtId="0" fontId="19" fillId="0" borderId="8" xfId="1" applyFont="1" applyBorder="1" applyAlignment="1">
      <alignment wrapText="1"/>
    </xf>
    <xf numFmtId="0" fontId="0" fillId="0" borderId="0" xfId="0" applyAlignment="1">
      <alignment horizontal="left" vertical="center"/>
    </xf>
    <xf numFmtId="0" fontId="0" fillId="0" borderId="41" xfId="0" applyBorder="1" applyAlignment="1">
      <alignment horizontal="center"/>
    </xf>
    <xf numFmtId="0" fontId="23" fillId="0" borderId="0" xfId="0" applyFont="1" applyAlignment="1">
      <alignment wrapText="1"/>
    </xf>
    <xf numFmtId="3" fontId="23" fillId="0" borderId="71" xfId="0" applyNumberFormat="1" applyFont="1" applyBorder="1" applyAlignment="1">
      <alignment horizontal="center"/>
    </xf>
    <xf numFmtId="3" fontId="23" fillId="0" borderId="56" xfId="0" applyNumberFormat="1" applyFont="1" applyBorder="1" applyAlignment="1">
      <alignment horizontal="center"/>
    </xf>
    <xf numFmtId="3" fontId="23" fillId="0" borderId="72" xfId="0" applyNumberFormat="1" applyFont="1" applyBorder="1" applyAlignment="1">
      <alignment horizontal="center"/>
    </xf>
    <xf numFmtId="3" fontId="23" fillId="0" borderId="73" xfId="0" applyNumberFormat="1" applyFont="1" applyBorder="1" applyAlignment="1">
      <alignment horizontal="center"/>
    </xf>
    <xf numFmtId="0" fontId="14" fillId="19" borderId="1" xfId="0" applyFont="1" applyFill="1" applyBorder="1"/>
    <xf numFmtId="0" fontId="0" fillId="19" borderId="0" xfId="0" applyFill="1"/>
    <xf numFmtId="0" fontId="29" fillId="0" borderId="0" xfId="0" applyFont="1" applyAlignment="1">
      <alignment horizontal="center" vertical="center"/>
    </xf>
    <xf numFmtId="0" fontId="29" fillId="0" borderId="0" xfId="0" applyFont="1" applyAlignment="1">
      <alignment horizontal="left" vertical="center"/>
    </xf>
    <xf numFmtId="0" fontId="29" fillId="0" borderId="41" xfId="0" applyFont="1" applyBorder="1" applyAlignment="1">
      <alignment horizontal="center" vertical="center" wrapText="1"/>
    </xf>
    <xf numFmtId="0" fontId="19" fillId="0" borderId="10" xfId="1" quotePrefix="1" applyFont="1" applyBorder="1" applyAlignment="1">
      <alignment horizontal="center"/>
    </xf>
    <xf numFmtId="0" fontId="23" fillId="12" borderId="1" xfId="0" applyFont="1" applyFill="1" applyBorder="1" applyAlignment="1">
      <alignment horizontal="center"/>
    </xf>
    <xf numFmtId="0" fontId="63" fillId="0" borderId="1" xfId="0" applyFont="1" applyBorder="1"/>
    <xf numFmtId="0" fontId="62" fillId="0" borderId="0" xfId="0" applyFont="1"/>
    <xf numFmtId="0" fontId="64" fillId="0" borderId="1" xfId="1" quotePrefix="1" applyFont="1" applyBorder="1" applyAlignment="1">
      <alignment horizontal="center"/>
    </xf>
    <xf numFmtId="1" fontId="65" fillId="0" borderId="52" xfId="0" applyNumberFormat="1" applyFont="1" applyBorder="1" applyAlignment="1">
      <alignment horizontal="center"/>
    </xf>
    <xf numFmtId="0" fontId="19" fillId="12" borderId="1" xfId="1" applyFont="1" applyFill="1" applyBorder="1" applyAlignment="1">
      <alignment horizontal="center"/>
    </xf>
    <xf numFmtId="0" fontId="23" fillId="12" borderId="1" xfId="0" applyFont="1" applyFill="1" applyBorder="1"/>
    <xf numFmtId="0" fontId="19" fillId="12" borderId="55" xfId="1" applyFont="1" applyFill="1" applyBorder="1" applyAlignment="1">
      <alignment horizontal="left"/>
    </xf>
    <xf numFmtId="0" fontId="23" fillId="12" borderId="55" xfId="0" applyFont="1" applyFill="1" applyBorder="1" applyAlignment="1">
      <alignment horizontal="center" wrapText="1"/>
    </xf>
    <xf numFmtId="0" fontId="23" fillId="12" borderId="55" xfId="0" applyFont="1" applyFill="1" applyBorder="1" applyAlignment="1">
      <alignment horizontal="center"/>
    </xf>
    <xf numFmtId="0" fontId="19" fillId="12" borderId="55" xfId="1" applyFont="1" applyFill="1" applyBorder="1" applyAlignment="1">
      <alignment horizontal="center" wrapText="1"/>
    </xf>
    <xf numFmtId="0" fontId="19" fillId="12" borderId="55" xfId="1" applyFont="1" applyFill="1" applyBorder="1" applyAlignment="1">
      <alignment horizontal="center"/>
    </xf>
    <xf numFmtId="0" fontId="19" fillId="12" borderId="40" xfId="1" applyFont="1" applyFill="1" applyBorder="1" applyAlignment="1">
      <alignment horizontal="center"/>
    </xf>
    <xf numFmtId="0" fontId="19" fillId="57" borderId="27" xfId="1" applyFont="1" applyFill="1" applyBorder="1" applyAlignment="1">
      <alignment horizontal="left"/>
    </xf>
    <xf numFmtId="0" fontId="19" fillId="57" borderId="27" xfId="1" applyFont="1" applyFill="1" applyBorder="1" applyAlignment="1">
      <alignment horizontal="center" wrapText="1"/>
    </xf>
    <xf numFmtId="0" fontId="23" fillId="57" borderId="27" xfId="0" applyFont="1" applyFill="1" applyBorder="1" applyAlignment="1">
      <alignment horizontal="center"/>
    </xf>
    <xf numFmtId="0" fontId="19" fillId="57" borderId="1" xfId="1" applyFont="1" applyFill="1" applyBorder="1" applyAlignment="1">
      <alignment horizontal="left" wrapText="1"/>
    </xf>
    <xf numFmtId="3" fontId="19" fillId="57" borderId="1" xfId="1" applyNumberFormat="1" applyFont="1" applyFill="1" applyBorder="1" applyAlignment="1">
      <alignment horizontal="center" wrapText="1"/>
    </xf>
    <xf numFmtId="3" fontId="19" fillId="57" borderId="24" xfId="1" applyNumberFormat="1" applyFont="1" applyFill="1" applyBorder="1" applyAlignment="1">
      <alignment horizontal="center" wrapText="1"/>
    </xf>
    <xf numFmtId="0" fontId="19" fillId="57" borderId="1" xfId="1" applyFont="1" applyFill="1" applyBorder="1" applyAlignment="1">
      <alignment horizontal="center" wrapText="1"/>
    </xf>
    <xf numFmtId="0" fontId="19" fillId="57" borderId="32" xfId="1" applyFont="1" applyFill="1" applyBorder="1" applyAlignment="1">
      <alignment horizontal="left" wrapText="1"/>
    </xf>
    <xf numFmtId="0" fontId="19" fillId="57" borderId="32" xfId="1" applyFont="1" applyFill="1" applyBorder="1" applyAlignment="1">
      <alignment horizontal="center" wrapText="1"/>
    </xf>
    <xf numFmtId="0" fontId="19" fillId="57" borderId="30" xfId="1" applyFont="1" applyFill="1" applyBorder="1" applyAlignment="1">
      <alignment horizontal="center" wrapText="1"/>
    </xf>
    <xf numFmtId="0" fontId="19" fillId="57" borderId="27" xfId="1" applyFont="1" applyFill="1" applyBorder="1" applyAlignment="1">
      <alignment horizontal="center"/>
    </xf>
    <xf numFmtId="0" fontId="19" fillId="58" borderId="27" xfId="1" applyFont="1" applyFill="1" applyBorder="1" applyAlignment="1">
      <alignment horizontal="left"/>
    </xf>
    <xf numFmtId="0" fontId="19" fillId="58" borderId="27" xfId="1" applyFont="1" applyFill="1" applyBorder="1" applyAlignment="1">
      <alignment horizontal="center" wrapText="1"/>
    </xf>
    <xf numFmtId="0" fontId="23" fillId="58" borderId="27" xfId="0" applyFont="1" applyFill="1" applyBorder="1" applyAlignment="1">
      <alignment horizontal="center"/>
    </xf>
    <xf numFmtId="0" fontId="19" fillId="58" borderId="27" xfId="1" applyFont="1" applyFill="1" applyBorder="1" applyAlignment="1">
      <alignment horizontal="center"/>
    </xf>
    <xf numFmtId="0" fontId="19" fillId="58" borderId="1" xfId="1" applyFont="1" applyFill="1" applyBorder="1" applyAlignment="1">
      <alignment horizontal="left" wrapText="1"/>
    </xf>
    <xf numFmtId="3" fontId="19" fillId="58" borderId="1" xfId="1" applyNumberFormat="1" applyFont="1" applyFill="1" applyBorder="1" applyAlignment="1">
      <alignment horizontal="center" wrapText="1"/>
    </xf>
    <xf numFmtId="0" fontId="19" fillId="58" borderId="1" xfId="1" applyFont="1" applyFill="1" applyBorder="1" applyAlignment="1">
      <alignment horizontal="center" wrapText="1"/>
    </xf>
    <xf numFmtId="0" fontId="19" fillId="58" borderId="32" xfId="1" applyFont="1" applyFill="1" applyBorder="1" applyAlignment="1">
      <alignment horizontal="left" wrapText="1"/>
    </xf>
    <xf numFmtId="0" fontId="19" fillId="58" borderId="32" xfId="1" applyFont="1" applyFill="1" applyBorder="1" applyAlignment="1">
      <alignment horizontal="center" wrapText="1"/>
    </xf>
    <xf numFmtId="0" fontId="64" fillId="57" borderId="24" xfId="1" quotePrefix="1" applyFont="1" applyFill="1" applyBorder="1" applyAlignment="1">
      <alignment horizontal="center"/>
    </xf>
    <xf numFmtId="0" fontId="19" fillId="57" borderId="2" xfId="1" applyFont="1" applyFill="1" applyBorder="1" applyAlignment="1">
      <alignment horizontal="left"/>
    </xf>
    <xf numFmtId="0" fontId="19" fillId="57" borderId="2" xfId="1" applyFont="1" applyFill="1" applyBorder="1" applyAlignment="1">
      <alignment horizontal="center" wrapText="1"/>
    </xf>
    <xf numFmtId="0" fontId="23" fillId="57" borderId="2" xfId="0" applyFont="1" applyFill="1" applyBorder="1" applyAlignment="1">
      <alignment horizontal="center"/>
    </xf>
    <xf numFmtId="0" fontId="19" fillId="57" borderId="2" xfId="1" applyFont="1" applyFill="1" applyBorder="1" applyAlignment="1">
      <alignment horizontal="center"/>
    </xf>
    <xf numFmtId="0" fontId="19" fillId="57" borderId="75" xfId="1" applyFont="1" applyFill="1" applyBorder="1" applyAlignment="1">
      <alignment horizontal="center"/>
    </xf>
    <xf numFmtId="0" fontId="19" fillId="12" borderId="49" xfId="1" applyFont="1" applyFill="1" applyBorder="1"/>
    <xf numFmtId="0" fontId="19" fillId="58" borderId="49" xfId="1" applyFont="1" applyFill="1" applyBorder="1" applyAlignment="1">
      <alignment horizontal="left" wrapText="1"/>
    </xf>
    <xf numFmtId="0" fontId="19" fillId="58" borderId="49" xfId="1" applyFont="1" applyFill="1" applyBorder="1" applyAlignment="1">
      <alignment horizontal="center" wrapText="1"/>
    </xf>
    <xf numFmtId="0" fontId="19" fillId="12" borderId="41" xfId="1" applyFont="1" applyFill="1" applyBorder="1"/>
    <xf numFmtId="0" fontId="19" fillId="58" borderId="27" xfId="1" applyFont="1" applyFill="1" applyBorder="1" applyAlignment="1">
      <alignment horizontal="left" wrapText="1"/>
    </xf>
    <xf numFmtId="0" fontId="23" fillId="12" borderId="55" xfId="0" applyFont="1" applyFill="1" applyBorder="1"/>
    <xf numFmtId="0" fontId="19" fillId="57" borderId="27" xfId="1" applyFont="1" applyFill="1" applyBorder="1" applyAlignment="1">
      <alignment horizontal="left" wrapText="1"/>
    </xf>
    <xf numFmtId="0" fontId="19" fillId="57" borderId="49" xfId="1" applyFont="1" applyFill="1" applyBorder="1" applyAlignment="1">
      <alignment horizontal="left" wrapText="1"/>
    </xf>
    <xf numFmtId="0" fontId="19" fillId="57" borderId="49" xfId="1" applyFont="1" applyFill="1" applyBorder="1" applyAlignment="1">
      <alignment horizontal="center" wrapText="1"/>
    </xf>
    <xf numFmtId="0" fontId="66" fillId="12" borderId="55" xfId="1" applyFont="1" applyFill="1" applyBorder="1" applyAlignment="1">
      <alignment horizontal="left" vertical="center"/>
    </xf>
    <xf numFmtId="0" fontId="66" fillId="0" borderId="55" xfId="1" applyFont="1" applyBorder="1" applyAlignment="1">
      <alignment horizontal="left" vertical="center"/>
    </xf>
    <xf numFmtId="0" fontId="19" fillId="12" borderId="1" xfId="1" applyFont="1" applyFill="1" applyBorder="1" applyAlignment="1">
      <alignment horizontal="left"/>
    </xf>
    <xf numFmtId="0" fontId="66" fillId="12" borderId="77" xfId="1" applyFont="1" applyFill="1" applyBorder="1" applyAlignment="1">
      <alignment horizontal="left" vertical="center"/>
    </xf>
    <xf numFmtId="0" fontId="19" fillId="12" borderId="78" xfId="1" applyFont="1" applyFill="1" applyBorder="1" applyAlignment="1">
      <alignment horizontal="left"/>
    </xf>
    <xf numFmtId="0" fontId="23" fillId="12" borderId="78" xfId="0" applyFont="1" applyFill="1" applyBorder="1" applyAlignment="1">
      <alignment horizontal="center" wrapText="1"/>
    </xf>
    <xf numFmtId="0" fontId="23" fillId="12" borderId="78" xfId="0" applyFont="1" applyFill="1" applyBorder="1" applyAlignment="1">
      <alignment horizontal="center"/>
    </xf>
    <xf numFmtId="0" fontId="23" fillId="12" borderId="9" xfId="0" applyFont="1" applyFill="1" applyBorder="1"/>
    <xf numFmtId="0" fontId="66" fillId="10" borderId="0" xfId="1" applyFont="1" applyFill="1" applyAlignment="1">
      <alignment horizontal="left"/>
    </xf>
    <xf numFmtId="0" fontId="66" fillId="10" borderId="0" xfId="1" applyFont="1" applyFill="1" applyAlignment="1">
      <alignment horizontal="center" wrapText="1"/>
    </xf>
    <xf numFmtId="0" fontId="66" fillId="10" borderId="0" xfId="1" applyFont="1" applyFill="1"/>
    <xf numFmtId="0" fontId="27" fillId="0" borderId="0" xfId="0" applyFont="1"/>
    <xf numFmtId="0" fontId="68" fillId="0" borderId="0" xfId="0" applyFont="1"/>
    <xf numFmtId="0" fontId="69" fillId="0" borderId="0" xfId="0" applyFont="1"/>
    <xf numFmtId="0" fontId="70" fillId="0" borderId="0" xfId="0" applyFont="1"/>
    <xf numFmtId="0" fontId="71" fillId="0" borderId="0" xfId="0" applyFont="1"/>
    <xf numFmtId="16" fontId="0" fillId="0" borderId="0" xfId="0" quotePrefix="1" applyNumberFormat="1" applyAlignment="1">
      <alignment horizontal="center"/>
    </xf>
    <xf numFmtId="0" fontId="72" fillId="0" borderId="0" xfId="0" applyFont="1"/>
    <xf numFmtId="0" fontId="55" fillId="0" borderId="0" xfId="45" applyAlignment="1">
      <alignment horizontal="center"/>
    </xf>
    <xf numFmtId="0" fontId="15" fillId="0" borderId="0" xfId="0" applyFont="1" applyAlignment="1">
      <alignment horizontal="left" wrapText="1"/>
    </xf>
    <xf numFmtId="0" fontId="34" fillId="0" borderId="0" xfId="0" applyFont="1" applyAlignment="1">
      <alignment horizontal="left" wrapText="1"/>
    </xf>
    <xf numFmtId="0" fontId="14" fillId="12" borderId="1" xfId="0" applyFont="1" applyFill="1" applyBorder="1"/>
    <xf numFmtId="0" fontId="14" fillId="12" borderId="55" xfId="0" applyFont="1" applyFill="1" applyBorder="1"/>
    <xf numFmtId="0" fontId="0" fillId="12" borderId="55" xfId="0" applyFill="1" applyBorder="1"/>
    <xf numFmtId="0" fontId="9" fillId="0" borderId="0" xfId="45" applyFont="1" applyAlignment="1">
      <alignment horizontal="left"/>
    </xf>
    <xf numFmtId="0" fontId="55" fillId="0" borderId="56" xfId="45" applyBorder="1" applyAlignment="1">
      <alignment horizontal="right"/>
    </xf>
    <xf numFmtId="0" fontId="9" fillId="0" borderId="56" xfId="45" applyFont="1" applyBorder="1" applyAlignment="1">
      <alignment horizontal="left"/>
    </xf>
    <xf numFmtId="0" fontId="55" fillId="0" borderId="56" xfId="45" applyBorder="1" applyAlignment="1">
      <alignment horizontal="center"/>
    </xf>
    <xf numFmtId="0" fontId="74" fillId="10" borderId="70" xfId="45" applyFont="1" applyFill="1" applyBorder="1" applyAlignment="1">
      <alignment horizontal="center"/>
    </xf>
    <xf numFmtId="0" fontId="74" fillId="10" borderId="70" xfId="45" applyFont="1" applyFill="1" applyBorder="1" applyAlignment="1">
      <alignment horizontal="center" wrapText="1"/>
    </xf>
    <xf numFmtId="0" fontId="30" fillId="10" borderId="0" xfId="1" applyFont="1" applyFill="1" applyAlignment="1">
      <alignment horizontal="center"/>
    </xf>
    <xf numFmtId="0" fontId="30" fillId="10" borderId="0" xfId="1" applyFont="1" applyFill="1" applyAlignment="1">
      <alignment horizontal="center" wrapText="1"/>
    </xf>
    <xf numFmtId="0" fontId="30" fillId="10" borderId="0" xfId="1" applyFont="1" applyFill="1" applyAlignment="1">
      <alignment horizontal="left" wrapText="1"/>
    </xf>
    <xf numFmtId="0" fontId="30" fillId="10" borderId="0" xfId="1" applyFont="1" applyFill="1"/>
    <xf numFmtId="0" fontId="0" fillId="0" borderId="0" xfId="0" applyAlignment="1">
      <alignment horizontal="center" wrapText="1"/>
    </xf>
    <xf numFmtId="0" fontId="0" fillId="0" borderId="0" xfId="0" applyAlignment="1">
      <alignment horizontal="right"/>
    </xf>
    <xf numFmtId="0" fontId="14" fillId="10" borderId="0" xfId="0" applyFont="1" applyFill="1"/>
    <xf numFmtId="0" fontId="55" fillId="0" borderId="72" xfId="45" applyBorder="1" applyAlignment="1">
      <alignment horizontal="center"/>
    </xf>
    <xf numFmtId="0" fontId="9" fillId="0" borderId="72" xfId="45" applyFont="1" applyBorder="1" applyAlignment="1">
      <alignment horizontal="left"/>
    </xf>
    <xf numFmtId="1" fontId="0" fillId="59" borderId="0" xfId="0" applyNumberFormat="1" applyFill="1" applyAlignment="1">
      <alignment horizontal="center"/>
    </xf>
    <xf numFmtId="0" fontId="75" fillId="0" borderId="0" xfId="0" applyFont="1"/>
    <xf numFmtId="0" fontId="63" fillId="22" borderId="1" xfId="0" applyFont="1" applyFill="1" applyBorder="1"/>
    <xf numFmtId="0" fontId="0" fillId="22" borderId="1" xfId="0" applyFill="1" applyBorder="1"/>
    <xf numFmtId="0" fontId="0" fillId="5" borderId="1" xfId="0" applyFill="1" applyBorder="1"/>
    <xf numFmtId="0" fontId="76" fillId="0" borderId="0" xfId="0" applyFont="1"/>
    <xf numFmtId="0" fontId="18" fillId="10" borderId="0" xfId="1" applyFont="1" applyFill="1" applyAlignment="1">
      <alignment horizontal="left" wrapText="1"/>
    </xf>
    <xf numFmtId="0" fontId="19" fillId="0" borderId="72" xfId="1" applyFont="1" applyBorder="1" applyAlignment="1">
      <alignment horizontal="left"/>
    </xf>
    <xf numFmtId="0" fontId="77" fillId="5" borderId="0" xfId="0" applyFont="1" applyFill="1"/>
    <xf numFmtId="0" fontId="15" fillId="5" borderId="0" xfId="0" applyFont="1" applyFill="1"/>
    <xf numFmtId="0" fontId="78" fillId="0" borderId="0" xfId="45" applyFont="1"/>
    <xf numFmtId="0" fontId="55" fillId="0" borderId="68" xfId="45" applyBorder="1" applyAlignment="1">
      <alignment horizontal="center"/>
    </xf>
    <xf numFmtId="0" fontId="55" fillId="0" borderId="68" xfId="45" applyBorder="1"/>
    <xf numFmtId="0" fontId="55" fillId="0" borderId="69" xfId="45" applyBorder="1" applyAlignment="1">
      <alignment horizontal="center"/>
    </xf>
    <xf numFmtId="0" fontId="55" fillId="0" borderId="69" xfId="45" applyBorder="1"/>
    <xf numFmtId="0" fontId="55" fillId="0" borderId="70" xfId="45" applyBorder="1" applyAlignment="1">
      <alignment horizontal="center"/>
    </xf>
    <xf numFmtId="0" fontId="55" fillId="0" borderId="70" xfId="45" applyBorder="1"/>
    <xf numFmtId="0" fontId="79" fillId="0" borderId="0" xfId="45" applyFont="1" applyAlignment="1">
      <alignment horizontal="center"/>
    </xf>
    <xf numFmtId="0" fontId="80" fillId="0" borderId="0" xfId="45" applyFont="1"/>
    <xf numFmtId="0" fontId="9" fillId="0" borderId="0" xfId="45" applyFont="1" applyAlignment="1">
      <alignment wrapText="1"/>
    </xf>
    <xf numFmtId="0" fontId="78" fillId="0" borderId="0" xfId="45" applyFont="1" applyAlignment="1">
      <alignment vertical="center" wrapText="1"/>
    </xf>
    <xf numFmtId="0" fontId="19" fillId="22" borderId="11" xfId="1" applyFont="1" applyFill="1" applyBorder="1" applyAlignment="1">
      <alignment horizontal="center"/>
    </xf>
    <xf numFmtId="0" fontId="0" fillId="0" borderId="0" xfId="0" applyAlignment="1">
      <alignment horizontal="left" wrapText="1"/>
    </xf>
    <xf numFmtId="0" fontId="20" fillId="0" borderId="0" xfId="0" applyFont="1" applyAlignment="1">
      <alignment horizontal="left"/>
    </xf>
    <xf numFmtId="0" fontId="23" fillId="0" borderId="0" xfId="0" applyFont="1" applyAlignment="1">
      <alignment horizontal="center"/>
    </xf>
    <xf numFmtId="0" fontId="64" fillId="0" borderId="1" xfId="1" quotePrefix="1" applyFont="1" applyBorder="1" applyAlignment="1">
      <alignment horizontal="left"/>
    </xf>
    <xf numFmtId="0" fontId="84" fillId="0" borderId="1" xfId="1" applyFont="1" applyBorder="1"/>
    <xf numFmtId="0" fontId="84" fillId="0" borderId="1" xfId="1" applyFont="1" applyBorder="1" applyAlignment="1">
      <alignment wrapText="1"/>
    </xf>
    <xf numFmtId="0" fontId="84" fillId="0" borderId="1" xfId="1" applyFont="1" applyBorder="1" applyAlignment="1">
      <alignment horizontal="left"/>
    </xf>
    <xf numFmtId="0" fontId="55" fillId="0" borderId="72" xfId="45" applyBorder="1" applyAlignment="1">
      <alignment horizontal="left"/>
    </xf>
    <xf numFmtId="0" fontId="55" fillId="0" borderId="0" xfId="45" applyAlignment="1">
      <alignment horizontal="left"/>
    </xf>
    <xf numFmtId="3" fontId="23" fillId="0" borderId="25" xfId="0" applyNumberFormat="1" applyFont="1" applyBorder="1" applyAlignment="1">
      <alignment horizontal="center"/>
    </xf>
    <xf numFmtId="3" fontId="23" fillId="0" borderId="53" xfId="0" applyNumberFormat="1" applyFont="1" applyBorder="1" applyAlignment="1">
      <alignment horizontal="center"/>
    </xf>
    <xf numFmtId="3" fontId="23" fillId="0" borderId="23" xfId="0" applyNumberFormat="1" applyFont="1" applyBorder="1" applyAlignment="1">
      <alignment horizontal="center"/>
    </xf>
    <xf numFmtId="3" fontId="23" fillId="0" borderId="66" xfId="0" applyNumberFormat="1" applyFont="1" applyBorder="1" applyAlignment="1">
      <alignment horizontal="center"/>
    </xf>
    <xf numFmtId="3" fontId="23" fillId="0" borderId="48" xfId="0" applyNumberFormat="1" applyFont="1" applyBorder="1" applyAlignment="1">
      <alignment horizontal="center"/>
    </xf>
    <xf numFmtId="3" fontId="23" fillId="0" borderId="28" xfId="0" applyNumberFormat="1" applyFont="1" applyBorder="1" applyAlignment="1">
      <alignment horizontal="center"/>
    </xf>
    <xf numFmtId="0" fontId="22" fillId="60" borderId="47" xfId="0" applyFont="1" applyFill="1" applyBorder="1" applyAlignment="1">
      <alignment horizontal="center" wrapText="1"/>
    </xf>
    <xf numFmtId="0" fontId="22" fillId="60" borderId="34" xfId="0" applyFont="1" applyFill="1" applyBorder="1" applyAlignment="1">
      <alignment horizontal="center" wrapText="1"/>
    </xf>
    <xf numFmtId="0" fontId="18" fillId="54" borderId="80" xfId="0" applyFont="1" applyFill="1" applyBorder="1" applyAlignment="1">
      <alignment horizontal="center" wrapText="1"/>
    </xf>
    <xf numFmtId="0" fontId="2" fillId="0" borderId="0" xfId="87" applyAlignment="1">
      <alignment horizontal="center" wrapText="1"/>
    </xf>
    <xf numFmtId="0" fontId="2" fillId="0" borderId="0" xfId="87"/>
    <xf numFmtId="0" fontId="2" fillId="0" borderId="0" xfId="87" applyAlignment="1">
      <alignment horizontal="center"/>
    </xf>
    <xf numFmtId="0" fontId="88" fillId="0" borderId="0" xfId="87" applyFont="1"/>
    <xf numFmtId="0" fontId="88" fillId="0" borderId="0" xfId="87" quotePrefix="1" applyFont="1" applyAlignment="1">
      <alignment horizontal="center"/>
    </xf>
    <xf numFmtId="0" fontId="53" fillId="0" borderId="0" xfId="87" applyFont="1" applyAlignment="1">
      <alignment wrapText="1"/>
    </xf>
    <xf numFmtId="0" fontId="53" fillId="0" borderId="0" xfId="87" applyFont="1" applyAlignment="1">
      <alignment horizontal="center" wrapText="1"/>
    </xf>
    <xf numFmtId="0" fontId="53" fillId="0" borderId="0" xfId="87" applyFont="1" applyAlignment="1">
      <alignment horizontal="center"/>
    </xf>
    <xf numFmtId="0" fontId="53" fillId="0" borderId="0" xfId="87" applyFont="1"/>
    <xf numFmtId="0" fontId="23" fillId="0" borderId="24" xfId="0" applyFont="1" applyBorder="1" applyAlignment="1">
      <alignment horizontal="center"/>
    </xf>
    <xf numFmtId="0" fontId="89" fillId="15" borderId="22" xfId="0" applyFont="1" applyFill="1" applyBorder="1" applyAlignment="1">
      <alignment horizontal="center"/>
    </xf>
    <xf numFmtId="0" fontId="89" fillId="56" borderId="0" xfId="0" applyFont="1" applyFill="1" applyAlignment="1">
      <alignment horizontal="left"/>
    </xf>
    <xf numFmtId="0" fontId="14" fillId="13" borderId="0" xfId="0" applyFont="1" applyFill="1"/>
    <xf numFmtId="0" fontId="0" fillId="13" borderId="0" xfId="0" applyFill="1" applyAlignment="1">
      <alignment horizontal="left"/>
    </xf>
    <xf numFmtId="0" fontId="0" fillId="13" borderId="0" xfId="0" applyFill="1"/>
    <xf numFmtId="0" fontId="27" fillId="61" borderId="0" xfId="0" applyFont="1" applyFill="1" applyAlignment="1">
      <alignment horizontal="center" vertical="center" wrapText="1"/>
    </xf>
    <xf numFmtId="0" fontId="27" fillId="61" borderId="41" xfId="0" applyFont="1" applyFill="1" applyBorder="1" applyAlignment="1">
      <alignment horizontal="center" vertical="center" wrapText="1"/>
    </xf>
    <xf numFmtId="0" fontId="0" fillId="0" borderId="41" xfId="0" applyBorder="1" applyAlignment="1">
      <alignment horizontal="center" vertical="center"/>
    </xf>
    <xf numFmtId="3" fontId="19" fillId="0" borderId="1" xfId="0" quotePrefix="1" applyNumberFormat="1" applyFont="1" applyBorder="1" applyAlignment="1">
      <alignment horizontal="center"/>
    </xf>
    <xf numFmtId="0" fontId="23" fillId="0" borderId="49" xfId="0" quotePrefix="1" applyFont="1" applyBorder="1" applyAlignment="1">
      <alignment horizontal="center"/>
    </xf>
    <xf numFmtId="0" fontId="1" fillId="0" borderId="0" xfId="87" applyFont="1" applyAlignment="1">
      <alignment horizontal="center"/>
    </xf>
    <xf numFmtId="3" fontId="23" fillId="0" borderId="0" xfId="0" applyNumberFormat="1" applyFont="1" applyAlignment="1">
      <alignment horizontal="right"/>
    </xf>
    <xf numFmtId="0" fontId="23" fillId="0" borderId="0" xfId="0" applyFont="1" applyAlignment="1">
      <alignment horizontal="right"/>
    </xf>
    <xf numFmtId="0" fontId="90" fillId="0" borderId="0" xfId="0" applyFont="1"/>
    <xf numFmtId="0" fontId="90" fillId="0" borderId="0" xfId="0" applyFont="1" applyAlignment="1">
      <alignment horizontal="left"/>
    </xf>
    <xf numFmtId="0" fontId="23" fillId="0" borderId="0" xfId="0" applyFont="1" applyAlignment="1">
      <alignment horizontal="left"/>
    </xf>
    <xf numFmtId="0" fontId="89" fillId="0" borderId="0" xfId="0" applyFont="1"/>
    <xf numFmtId="3" fontId="23" fillId="10" borderId="0" xfId="0" applyNumberFormat="1" applyFont="1" applyFill="1" applyAlignment="1">
      <alignment horizontal="center"/>
    </xf>
    <xf numFmtId="3" fontId="23" fillId="0" borderId="31" xfId="0" applyNumberFormat="1" applyFont="1" applyBorder="1" applyAlignment="1">
      <alignment horizontal="center"/>
    </xf>
    <xf numFmtId="0" fontId="91" fillId="0" borderId="0" xfId="0" applyFont="1" applyAlignment="1">
      <alignment horizontal="left"/>
    </xf>
    <xf numFmtId="0" fontId="20" fillId="2" borderId="42" xfId="0" applyFont="1" applyFill="1" applyBorder="1" applyAlignment="1">
      <alignment horizontal="center" wrapText="1"/>
    </xf>
    <xf numFmtId="1" fontId="23" fillId="0" borderId="43" xfId="0" applyNumberFormat="1" applyFont="1" applyBorder="1" applyAlignment="1">
      <alignment horizontal="center"/>
    </xf>
    <xf numFmtId="1" fontId="23" fillId="0" borderId="50" xfId="0" applyNumberFormat="1" applyFont="1" applyBorder="1" applyAlignment="1">
      <alignment horizontal="center"/>
    </xf>
    <xf numFmtId="1" fontId="23" fillId="0" borderId="44" xfId="0" applyNumberFormat="1" applyFont="1" applyBorder="1" applyAlignment="1">
      <alignment horizontal="center"/>
    </xf>
    <xf numFmtId="0" fontId="55" fillId="0" borderId="56" xfId="45" applyBorder="1" applyAlignment="1">
      <alignment horizontal="left"/>
    </xf>
    <xf numFmtId="0" fontId="0" fillId="0" borderId="0" xfId="0" applyAlignment="1">
      <alignment wrapText="1"/>
    </xf>
    <xf numFmtId="0" fontId="0" fillId="0" borderId="40" xfId="0" applyBorder="1" applyAlignment="1">
      <alignment horizontal="center" vertical="center"/>
    </xf>
    <xf numFmtId="0" fontId="88" fillId="0" borderId="0" xfId="87" applyFont="1" applyAlignment="1">
      <alignment horizontal="center"/>
    </xf>
    <xf numFmtId="0" fontId="0" fillId="0" borderId="0" xfId="0"/>
    <xf numFmtId="0" fontId="0" fillId="58" borderId="0" xfId="0" applyFill="1"/>
    <xf numFmtId="0" fontId="15" fillId="0" borderId="0" xfId="0" applyFont="1"/>
    <xf numFmtId="0" fontId="0" fillId="0" borderId="0" xfId="0" applyAlignment="1">
      <alignment wrapText="1"/>
    </xf>
    <xf numFmtId="0" fontId="27" fillId="0" borderId="0" xfId="0" applyFont="1"/>
    <xf numFmtId="0" fontId="38" fillId="5" borderId="0" xfId="0" applyFont="1" applyFill="1"/>
    <xf numFmtId="14" fontId="38" fillId="5" borderId="0" xfId="0" quotePrefix="1" applyNumberFormat="1" applyFont="1" applyFill="1" applyAlignment="1">
      <alignment horizontal="left"/>
    </xf>
    <xf numFmtId="14" fontId="38" fillId="5" borderId="0" xfId="0" applyNumberFormat="1" applyFont="1" applyFill="1" applyAlignment="1">
      <alignment horizontal="left"/>
    </xf>
    <xf numFmtId="0" fontId="16" fillId="12" borderId="22" xfId="0" applyFont="1" applyFill="1" applyBorder="1" applyAlignment="1">
      <alignment horizontal="left"/>
    </xf>
    <xf numFmtId="0" fontId="83" fillId="12" borderId="71" xfId="0" applyFont="1" applyFill="1" applyBorder="1" applyAlignment="1">
      <alignment horizontal="left"/>
    </xf>
    <xf numFmtId="0" fontId="83" fillId="12" borderId="37" xfId="0" applyFont="1" applyFill="1" applyBorder="1" applyAlignment="1">
      <alignment horizontal="left"/>
    </xf>
    <xf numFmtId="0" fontId="16" fillId="12" borderId="56" xfId="0" applyFont="1" applyFill="1" applyBorder="1" applyAlignment="1">
      <alignment horizontal="left"/>
    </xf>
    <xf numFmtId="0" fontId="83" fillId="12" borderId="56" xfId="0" applyFont="1" applyFill="1" applyBorder="1" applyAlignment="1">
      <alignment horizontal="left"/>
    </xf>
    <xf numFmtId="0" fontId="23" fillId="10" borderId="0" xfId="0" applyFont="1" applyFill="1" applyAlignment="1">
      <alignment horizontal="right"/>
    </xf>
    <xf numFmtId="0" fontId="23" fillId="0" borderId="0" xfId="0" applyFont="1" applyAlignment="1">
      <alignment horizontal="right"/>
    </xf>
    <xf numFmtId="0" fontId="23" fillId="0" borderId="0" xfId="0" applyFont="1"/>
    <xf numFmtId="0" fontId="22" fillId="60" borderId="45" xfId="0" applyFont="1" applyFill="1" applyBorder="1" applyAlignment="1">
      <alignment horizontal="center"/>
    </xf>
    <xf numFmtId="0" fontId="22" fillId="60" borderId="70" xfId="0" applyFont="1" applyFill="1" applyBorder="1" applyAlignment="1">
      <alignment horizontal="center"/>
    </xf>
    <xf numFmtId="0" fontId="22" fillId="60" borderId="46" xfId="0" applyFont="1" applyFill="1" applyBorder="1" applyAlignment="1">
      <alignment horizontal="center"/>
    </xf>
    <xf numFmtId="0" fontId="23" fillId="0" borderId="0" xfId="0" applyFont="1" applyAlignment="1">
      <alignment horizontal="left" wrapText="1"/>
    </xf>
    <xf numFmtId="0" fontId="62" fillId="0" borderId="0" xfId="0" applyFont="1" applyAlignment="1">
      <alignment vertical="center"/>
    </xf>
    <xf numFmtId="0" fontId="62" fillId="0" borderId="0" xfId="0" applyFont="1" applyAlignment="1">
      <alignment vertical="center" wrapText="1"/>
    </xf>
    <xf numFmtId="0" fontId="20" fillId="2" borderId="34" xfId="0" applyFont="1" applyFill="1" applyBorder="1" applyAlignment="1">
      <alignment horizontal="center"/>
    </xf>
    <xf numFmtId="0" fontId="20" fillId="2" borderId="35" xfId="0" applyFont="1" applyFill="1" applyBorder="1" applyAlignment="1">
      <alignment horizontal="center"/>
    </xf>
    <xf numFmtId="0" fontId="20" fillId="4" borderId="33" xfId="0" applyFont="1" applyFill="1" applyBorder="1" applyAlignment="1">
      <alignment horizontal="center"/>
    </xf>
    <xf numFmtId="0" fontId="20" fillId="4" borderId="34" xfId="0" applyFont="1" applyFill="1" applyBorder="1" applyAlignment="1">
      <alignment horizontal="center"/>
    </xf>
    <xf numFmtId="0" fontId="20" fillId="4" borderId="35" xfId="0" applyFont="1" applyFill="1" applyBorder="1" applyAlignment="1">
      <alignment horizontal="center"/>
    </xf>
    <xf numFmtId="0" fontId="22" fillId="16" borderId="39" xfId="0" applyFont="1" applyFill="1" applyBorder="1" applyAlignment="1">
      <alignment horizontal="center"/>
    </xf>
    <xf numFmtId="0" fontId="22" fillId="16" borderId="11" xfId="0" applyFont="1" applyFill="1" applyBorder="1" applyAlignment="1">
      <alignment horizontal="center"/>
    </xf>
    <xf numFmtId="0" fontId="23" fillId="0" borderId="0" xfId="0" applyFont="1" applyAlignment="1">
      <alignment wrapText="1"/>
    </xf>
    <xf numFmtId="0" fontId="90" fillId="21" borderId="0" xfId="0" applyFont="1" applyFill="1" applyAlignment="1">
      <alignment horizontal="center" vertical="center" wrapText="1"/>
    </xf>
    <xf numFmtId="0" fontId="91" fillId="7" borderId="0" xfId="0" applyFont="1" applyFill="1" applyAlignment="1">
      <alignment horizontal="center"/>
    </xf>
    <xf numFmtId="0" fontId="0" fillId="0" borderId="40" xfId="0" applyBorder="1" applyAlignment="1">
      <alignment horizontal="center" vertical="center"/>
    </xf>
    <xf numFmtId="0" fontId="0" fillId="0" borderId="0" xfId="0" applyAlignment="1">
      <alignment horizontal="center" vertical="center"/>
    </xf>
    <xf numFmtId="0" fontId="29" fillId="0" borderId="41" xfId="0" applyFont="1" applyBorder="1" applyAlignment="1">
      <alignment horizontal="center" vertical="center" wrapText="1"/>
    </xf>
    <xf numFmtId="0" fontId="0" fillId="0" borderId="41" xfId="0" applyBorder="1" applyAlignment="1">
      <alignment horizontal="center" vertical="center"/>
    </xf>
    <xf numFmtId="0" fontId="0" fillId="0" borderId="0" xfId="0" applyAlignment="1">
      <alignment horizontal="center" vertical="center" wrapText="1"/>
    </xf>
    <xf numFmtId="0" fontId="0" fillId="0" borderId="0" xfId="0" applyAlignment="1">
      <alignment horizontal="center"/>
    </xf>
    <xf numFmtId="0" fontId="29" fillId="0" borderId="0" xfId="0" applyFont="1" applyAlignment="1">
      <alignment horizontal="center" vertical="center"/>
    </xf>
    <xf numFmtId="0" fontId="0" fillId="0" borderId="40" xfId="0" applyBorder="1" applyAlignment="1">
      <alignment horizontal="center"/>
    </xf>
    <xf numFmtId="0" fontId="0" fillId="0" borderId="41" xfId="0" applyBorder="1" applyAlignment="1">
      <alignment horizontal="center"/>
    </xf>
    <xf numFmtId="0" fontId="29" fillId="0" borderId="0" xfId="0" applyFont="1" applyAlignment="1">
      <alignment horizontal="left" vertical="center"/>
    </xf>
    <xf numFmtId="0" fontId="0" fillId="0" borderId="0" xfId="0" applyAlignment="1">
      <alignment horizontal="left" vertical="center"/>
    </xf>
    <xf numFmtId="0" fontId="0" fillId="0" borderId="0" xfId="0" applyAlignment="1">
      <alignment vertical="center"/>
    </xf>
    <xf numFmtId="0" fontId="0" fillId="0" borderId="41" xfId="0" applyBorder="1" applyAlignment="1">
      <alignment vertical="center"/>
    </xf>
    <xf numFmtId="0" fontId="0" fillId="0" borderId="41" xfId="0" applyBorder="1" applyAlignment="1">
      <alignment horizontal="left" vertical="center"/>
    </xf>
    <xf numFmtId="0" fontId="14" fillId="10" borderId="0" xfId="0" applyFont="1" applyFill="1" applyAlignment="1">
      <alignment horizontal="center"/>
    </xf>
    <xf numFmtId="0" fontId="0" fillId="0" borderId="0" xfId="0" applyAlignment="1">
      <alignment horizontal="right"/>
    </xf>
    <xf numFmtId="0" fontId="66" fillId="57" borderId="19" xfId="1" applyFont="1" applyFill="1" applyBorder="1" applyAlignment="1">
      <alignment horizontal="left" vertical="center"/>
    </xf>
    <xf numFmtId="0" fontId="66" fillId="57" borderId="23" xfId="1" applyFont="1" applyFill="1" applyBorder="1" applyAlignment="1">
      <alignment horizontal="left" vertical="center"/>
    </xf>
    <xf numFmtId="0" fontId="66" fillId="57" borderId="28" xfId="1" applyFont="1" applyFill="1" applyBorder="1" applyAlignment="1">
      <alignment horizontal="left" vertical="center"/>
    </xf>
    <xf numFmtId="0" fontId="19" fillId="57" borderId="81" xfId="1" applyFont="1" applyFill="1" applyBorder="1" applyAlignment="1">
      <alignment wrapText="1"/>
    </xf>
    <xf numFmtId="0" fontId="19" fillId="57" borderId="82" xfId="1" applyFont="1" applyFill="1" applyBorder="1" applyAlignment="1">
      <alignment wrapText="1"/>
    </xf>
    <xf numFmtId="0" fontId="19" fillId="57" borderId="75" xfId="1" applyFont="1" applyFill="1" applyBorder="1" applyAlignment="1">
      <alignment wrapText="1"/>
    </xf>
    <xf numFmtId="0" fontId="66" fillId="58" borderId="19" xfId="1" applyFont="1" applyFill="1" applyBorder="1" applyAlignment="1">
      <alignment horizontal="left" vertical="center"/>
    </xf>
    <xf numFmtId="0" fontId="66" fillId="58" borderId="23" xfId="1" applyFont="1" applyFill="1" applyBorder="1" applyAlignment="1">
      <alignment horizontal="left" vertical="center"/>
    </xf>
    <xf numFmtId="0" fontId="66" fillId="58" borderId="48" xfId="1" applyFont="1" applyFill="1" applyBorder="1" applyAlignment="1">
      <alignment horizontal="left" vertical="center"/>
    </xf>
    <xf numFmtId="0" fontId="19" fillId="58" borderId="20" xfId="1" applyFont="1" applyFill="1" applyBorder="1" applyAlignment="1">
      <alignment wrapText="1"/>
    </xf>
    <xf numFmtId="0" fontId="19" fillId="58" borderId="24" xfId="1" applyFont="1" applyFill="1" applyBorder="1" applyAlignment="1">
      <alignment wrapText="1"/>
    </xf>
    <xf numFmtId="0" fontId="19" fillId="58" borderId="52" xfId="1" applyFont="1" applyFill="1" applyBorder="1" applyAlignment="1">
      <alignment wrapText="1"/>
    </xf>
    <xf numFmtId="0" fontId="66" fillId="58" borderId="47" xfId="1" applyFont="1" applyFill="1" applyBorder="1" applyAlignment="1">
      <alignment horizontal="left" vertical="center"/>
    </xf>
    <xf numFmtId="0" fontId="66" fillId="58" borderId="74" xfId="1" applyFont="1" applyFill="1" applyBorder="1" applyAlignment="1">
      <alignment horizontal="left" vertical="center"/>
    </xf>
    <xf numFmtId="0" fontId="66" fillId="58" borderId="76" xfId="1" applyFont="1" applyFill="1" applyBorder="1" applyAlignment="1">
      <alignment horizontal="left" vertical="center"/>
    </xf>
    <xf numFmtId="0" fontId="19" fillId="58" borderId="20" xfId="1" applyFont="1" applyFill="1" applyBorder="1" applyAlignment="1">
      <alignment vertical="top" wrapText="1"/>
    </xf>
    <xf numFmtId="0" fontId="19" fillId="58" borderId="24" xfId="1" applyFont="1" applyFill="1" applyBorder="1" applyAlignment="1">
      <alignment vertical="top" wrapText="1"/>
    </xf>
    <xf numFmtId="0" fontId="19" fillId="58" borderId="30" xfId="1" applyFont="1" applyFill="1" applyBorder="1" applyAlignment="1">
      <alignment vertical="top" wrapText="1"/>
    </xf>
    <xf numFmtId="0" fontId="67" fillId="12" borderId="29" xfId="1" applyFont="1" applyFill="1" applyBorder="1" applyAlignment="1">
      <alignment horizontal="center"/>
    </xf>
    <xf numFmtId="0" fontId="67" fillId="12" borderId="73" xfId="1" applyFont="1" applyFill="1" applyBorder="1" applyAlignment="1">
      <alignment horizontal="center"/>
    </xf>
    <xf numFmtId="0" fontId="67" fillId="12" borderId="38" xfId="1" applyFont="1" applyFill="1" applyBorder="1" applyAlignment="1">
      <alignment horizontal="center"/>
    </xf>
    <xf numFmtId="0" fontId="66" fillId="57" borderId="47" xfId="1" applyFont="1" applyFill="1" applyBorder="1" applyAlignment="1">
      <alignment horizontal="left" vertical="center"/>
    </xf>
    <xf numFmtId="0" fontId="66" fillId="57" borderId="74" xfId="1" applyFont="1" applyFill="1" applyBorder="1" applyAlignment="1">
      <alignment horizontal="left" vertical="center"/>
    </xf>
    <xf numFmtId="0" fontId="66" fillId="57" borderId="76" xfId="1" applyFont="1" applyFill="1" applyBorder="1" applyAlignment="1">
      <alignment horizontal="left" vertical="center"/>
    </xf>
    <xf numFmtId="0" fontId="19" fillId="57" borderId="20" xfId="1" applyFont="1" applyFill="1" applyBorder="1" applyAlignment="1">
      <alignment wrapText="1"/>
    </xf>
    <xf numFmtId="0" fontId="19" fillId="57" borderId="24" xfId="1" applyFont="1" applyFill="1" applyBorder="1" applyAlignment="1">
      <alignment wrapText="1"/>
    </xf>
    <xf numFmtId="0" fontId="19" fillId="57" borderId="30" xfId="1" applyFont="1" applyFill="1" applyBorder="1" applyAlignment="1">
      <alignment wrapText="1"/>
    </xf>
    <xf numFmtId="0" fontId="19" fillId="57" borderId="52" xfId="1" applyFont="1" applyFill="1" applyBorder="1" applyAlignment="1">
      <alignment wrapText="1"/>
    </xf>
    <xf numFmtId="0" fontId="19" fillId="58" borderId="52" xfId="1" applyFont="1" applyFill="1" applyBorder="1" applyAlignment="1">
      <alignment vertical="top" wrapText="1"/>
    </xf>
    <xf numFmtId="0" fontId="66" fillId="0" borderId="0" xfId="1" applyFont="1" applyAlignment="1">
      <alignment horizontal="left" vertical="center"/>
    </xf>
    <xf numFmtId="0" fontId="19" fillId="57" borderId="20" xfId="1" applyFont="1" applyFill="1" applyBorder="1" applyAlignment="1">
      <alignment vertical="top" wrapText="1"/>
    </xf>
    <xf numFmtId="0" fontId="19" fillId="57" borderId="24" xfId="1" applyFont="1" applyFill="1" applyBorder="1" applyAlignment="1">
      <alignment vertical="top" wrapText="1"/>
    </xf>
    <xf numFmtId="0" fontId="19" fillId="57" borderId="30" xfId="1" applyFont="1" applyFill="1" applyBorder="1" applyAlignment="1">
      <alignment vertical="top" wrapText="1"/>
    </xf>
    <xf numFmtId="0" fontId="19" fillId="57" borderId="74" xfId="1" applyFont="1" applyFill="1" applyBorder="1"/>
    <xf numFmtId="0" fontId="19" fillId="57" borderId="66" xfId="1" applyFont="1" applyFill="1" applyBorder="1"/>
    <xf numFmtId="0" fontId="19" fillId="58" borderId="20" xfId="1" applyFont="1" applyFill="1" applyBorder="1"/>
    <xf numFmtId="0" fontId="19" fillId="58" borderId="24" xfId="1" applyFont="1" applyFill="1" applyBorder="1"/>
    <xf numFmtId="0" fontId="19" fillId="58" borderId="52" xfId="1" applyFont="1" applyFill="1" applyBorder="1"/>
    <xf numFmtId="0" fontId="19" fillId="57" borderId="20" xfId="1" applyFont="1" applyFill="1" applyBorder="1"/>
    <xf numFmtId="0" fontId="19" fillId="57" borderId="24" xfId="1" applyFont="1" applyFill="1" applyBorder="1"/>
    <xf numFmtId="0" fontId="19" fillId="57" borderId="30" xfId="1" applyFont="1" applyFill="1" applyBorder="1"/>
    <xf numFmtId="0" fontId="58" fillId="0" borderId="0" xfId="45" applyFont="1" applyAlignment="1">
      <alignment vertical="top"/>
    </xf>
    <xf numFmtId="0" fontId="55" fillId="0" borderId="67" xfId="45" applyBorder="1" applyAlignment="1">
      <alignment vertical="top"/>
    </xf>
    <xf numFmtId="0" fontId="55" fillId="0" borderId="79" xfId="45" applyBorder="1" applyAlignment="1">
      <alignment horizontal="center"/>
    </xf>
    <xf numFmtId="0" fontId="57" fillId="0" borderId="0" xfId="45" applyFont="1" applyAlignment="1">
      <alignment vertical="top" wrapText="1"/>
    </xf>
    <xf numFmtId="0" fontId="55" fillId="0" borderId="67" xfId="45" applyBorder="1" applyAlignment="1">
      <alignment vertical="top" wrapText="1"/>
    </xf>
    <xf numFmtId="0" fontId="58" fillId="0" borderId="0" xfId="45" applyFont="1" applyAlignment="1">
      <alignment wrapText="1"/>
    </xf>
    <xf numFmtId="0" fontId="55" fillId="0" borderId="0" xfId="45" applyAlignment="1">
      <alignment wrapText="1"/>
    </xf>
    <xf numFmtId="0" fontId="55" fillId="0" borderId="67" xfId="45" applyBorder="1" applyAlignment="1">
      <alignment wrapText="1"/>
    </xf>
  </cellXfs>
  <cellStyles count="89">
    <cellStyle name="20% - Accent1" xfId="20" builtinId="30" customBuiltin="1"/>
    <cellStyle name="20% - Accent1 2" xfId="47" xr:uid="{1CFD184B-0B1E-4999-AA4F-AA36C205A08B}"/>
    <cellStyle name="20% - Accent1 3" xfId="67" xr:uid="{C75B5796-EFB2-4716-AA95-2EE1959A24E4}"/>
    <cellStyle name="20% - Accent2" xfId="24" builtinId="34" customBuiltin="1"/>
    <cellStyle name="20% - Accent2 2" xfId="50" xr:uid="{30506657-F59B-4D8A-916D-B28247932249}"/>
    <cellStyle name="20% - Accent2 3" xfId="70" xr:uid="{0331B004-6521-4B02-85F1-739A62C4BD8A}"/>
    <cellStyle name="20% - Accent3" xfId="28" builtinId="38" customBuiltin="1"/>
    <cellStyle name="20% - Accent3 2" xfId="53" xr:uid="{105C5EF2-2D6D-431C-9B74-42E047B2D084}"/>
    <cellStyle name="20% - Accent3 3" xfId="73" xr:uid="{1D9382FB-5CD0-4D16-9E6D-2C1BC8E323DE}"/>
    <cellStyle name="20% - Accent4" xfId="32" builtinId="42" customBuiltin="1"/>
    <cellStyle name="20% - Accent4 2" xfId="56" xr:uid="{60945F80-AB26-43D6-AFB1-E18721CC9641}"/>
    <cellStyle name="20% - Accent4 3" xfId="76" xr:uid="{4115708C-2C0C-4E1C-B707-F38AFC19AFD7}"/>
    <cellStyle name="20% - Accent5" xfId="36" builtinId="46" customBuiltin="1"/>
    <cellStyle name="20% - Accent5 2" xfId="59" xr:uid="{E9A21456-C98F-4E65-944A-D3F9AF7B8369}"/>
    <cellStyle name="20% - Accent5 3" xfId="79" xr:uid="{50D1B72F-8B02-4B8B-9377-E692548CEE8B}"/>
    <cellStyle name="20% - Accent6" xfId="40" builtinId="50" customBuiltin="1"/>
    <cellStyle name="20% - Accent6 2" xfId="62" xr:uid="{F55A63ED-4511-407D-B6BB-F1F32E427792}"/>
    <cellStyle name="20% - Accent6 3" xfId="82" xr:uid="{22B2BC3D-CEB9-4C59-BF3B-BA84655D3260}"/>
    <cellStyle name="40% - Accent1" xfId="21" builtinId="31" customBuiltin="1"/>
    <cellStyle name="40% - Accent1 2" xfId="48" xr:uid="{16FEDCD4-6780-4DAD-86E6-B47735CB7679}"/>
    <cellStyle name="40% - Accent1 3" xfId="68" xr:uid="{D02E0D4E-CA90-43C9-9C0A-12FA21FD7AA1}"/>
    <cellStyle name="40% - Accent2" xfId="25" builtinId="35" customBuiltin="1"/>
    <cellStyle name="40% - Accent2 2" xfId="51" xr:uid="{C55C2197-2527-4EFF-8140-4F730AC20BEB}"/>
    <cellStyle name="40% - Accent2 3" xfId="71" xr:uid="{720B194C-7E3F-449F-9219-A7EAE0E1F276}"/>
    <cellStyle name="40% - Accent3" xfId="29" builtinId="39" customBuiltin="1"/>
    <cellStyle name="40% - Accent3 2" xfId="54" xr:uid="{1DC6132A-975A-4D2B-B9C0-C183D36B495F}"/>
    <cellStyle name="40% - Accent3 3" xfId="74" xr:uid="{DB27C0CB-AC61-4CAE-887B-5DEFF6BE2343}"/>
    <cellStyle name="40% - Accent4" xfId="33" builtinId="43" customBuiltin="1"/>
    <cellStyle name="40% - Accent4 2" xfId="57" xr:uid="{2021F2D2-8229-44BC-85F1-04D80AB8DC18}"/>
    <cellStyle name="40% - Accent4 3" xfId="77" xr:uid="{9F7407CF-AD46-4CE8-A215-B8FBC2695D1D}"/>
    <cellStyle name="40% - Accent5" xfId="37" builtinId="47" customBuiltin="1"/>
    <cellStyle name="40% - Accent5 2" xfId="60" xr:uid="{655DECAE-834E-4A69-A7E6-5D7D6D113B3D}"/>
    <cellStyle name="40% - Accent5 3" xfId="80" xr:uid="{513CB4BF-E823-4E75-8D76-21E9A7464F38}"/>
    <cellStyle name="40% - Accent6" xfId="41" builtinId="51" customBuiltin="1"/>
    <cellStyle name="40% - Accent6 2" xfId="63" xr:uid="{14E498FE-3DE4-4922-B296-CDDECF971C5F}"/>
    <cellStyle name="40% - Accent6 3" xfId="83" xr:uid="{C3CBFEB5-62D1-401E-A44E-9543D6D5A7BE}"/>
    <cellStyle name="60% - Accent1" xfId="22" builtinId="32" customBuiltin="1"/>
    <cellStyle name="60% - Accent1 2" xfId="49" xr:uid="{6CFA4398-FB95-44F1-A7E9-96261FD54B39}"/>
    <cellStyle name="60% - Accent1 3" xfId="69" xr:uid="{AB139573-FCBD-4A65-93A5-5A26E8A24975}"/>
    <cellStyle name="60% - Accent2" xfId="26" builtinId="36" customBuiltin="1"/>
    <cellStyle name="60% - Accent2 2" xfId="52" xr:uid="{A80448A6-F87B-4040-89A8-441A55881D19}"/>
    <cellStyle name="60% - Accent2 3" xfId="72" xr:uid="{E8693944-4DAC-4950-A8E3-D6F361815178}"/>
    <cellStyle name="60% - Accent3" xfId="30" builtinId="40" customBuiltin="1"/>
    <cellStyle name="60% - Accent3 2" xfId="55" xr:uid="{BCF87B78-2803-4713-B0B0-CFA5D8F78305}"/>
    <cellStyle name="60% - Accent3 3" xfId="75" xr:uid="{918E551C-F061-42EF-86A1-A3145628D144}"/>
    <cellStyle name="60% - Accent4" xfId="34" builtinId="44" customBuiltin="1"/>
    <cellStyle name="60% - Accent4 2" xfId="58" xr:uid="{F544CF74-B8AD-4A13-AE3B-FEF4D86A1ACD}"/>
    <cellStyle name="60% - Accent4 3" xfId="78" xr:uid="{F090941F-5471-4D4D-9A67-753273482E1F}"/>
    <cellStyle name="60% - Accent5" xfId="38" builtinId="48" customBuiltin="1"/>
    <cellStyle name="60% - Accent5 2" xfId="61" xr:uid="{6B15E46E-A197-453C-8921-EBAEBB1B34C9}"/>
    <cellStyle name="60% - Accent5 3" xfId="81" xr:uid="{0AFBC63E-8CF7-4006-97AB-E45B0F3D7CF0}"/>
    <cellStyle name="60% - Accent6" xfId="42" builtinId="52" customBuiltin="1"/>
    <cellStyle name="60% - Accent6 2" xfId="64" xr:uid="{5BF9CDAA-5BA9-4E5A-9F85-BC338255E855}"/>
    <cellStyle name="60% - Accent6 3" xfId="84" xr:uid="{6AF58180-5D8E-4FE4-87F7-3A05A2CF9354}"/>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9" builtinId="27" customBuiltin="1"/>
    <cellStyle name="Calculation" xfId="13" builtinId="22" customBuiltin="1"/>
    <cellStyle name="Check Cell" xfId="15" builtinId="23" customBuiltin="1"/>
    <cellStyle name="Explanatory Text" xfId="17"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2" xfId="88" xr:uid="{B64D7D23-1BD8-4678-9292-941CEE85E5E3}"/>
    <cellStyle name="Input" xfId="11" builtinId="20" customBuiltin="1"/>
    <cellStyle name="Linked Cell" xfId="14" builtinId="24" customBuiltin="1"/>
    <cellStyle name="Neutral" xfId="10" builtinId="28" customBuiltin="1"/>
    <cellStyle name="Normal" xfId="0" builtinId="0"/>
    <cellStyle name="Normal 2" xfId="1" xr:uid="{00000000-0005-0000-0000-000001000000}"/>
    <cellStyle name="Normal 3" xfId="2" xr:uid="{00000000-0005-0000-0000-000002000000}"/>
    <cellStyle name="Normal 3 2" xfId="45" xr:uid="{631DB775-D9CD-400E-88FC-502ED8125ADF}"/>
    <cellStyle name="Normal 3 3" xfId="46" xr:uid="{EDD94961-F435-4F44-B0F0-3C1F99AE7842}"/>
    <cellStyle name="Normal 4" xfId="43" xr:uid="{3BAA03A9-FDDA-45E7-998E-A659A5212145}"/>
    <cellStyle name="Normal 4 2" xfId="65" xr:uid="{493AECFA-0454-40DA-B103-8066CD18E35E}"/>
    <cellStyle name="Normal 4 3" xfId="85" xr:uid="{77DB4405-AC4D-4A66-9C31-8EF2F187B252}"/>
    <cellStyle name="Normal 5" xfId="87" xr:uid="{C7F2E1D0-601D-488E-A2E2-8BE6342C471F}"/>
    <cellStyle name="Note 2" xfId="44" xr:uid="{505D4981-C758-4471-977E-3A9351040C43}"/>
    <cellStyle name="Note 2 2" xfId="66" xr:uid="{7AE6C41C-74F9-431F-A60C-5BC5C154A93F}"/>
    <cellStyle name="Note 2 3" xfId="86" xr:uid="{E0AAB210-E949-43B9-9AF5-1ECCD82654F8}"/>
    <cellStyle name="Output" xfId="12" builtinId="21" customBuiltin="1"/>
    <cellStyle name="Title" xfId="3" builtinId="15" customBuiltin="1"/>
    <cellStyle name="Total" xfId="18" builtinId="25" customBuiltin="1"/>
    <cellStyle name="Warning Text" xfId="16" builtinId="11" customBuiltin="1"/>
  </cellStyles>
  <dxfs count="0"/>
  <tableStyles count="0" defaultTableStyle="TableStyleMedium2" defaultPivotStyle="PivotStyleLight16"/>
  <colors>
    <mruColors>
      <color rgb="FFFFDF79"/>
      <color rgb="FFFFFF99"/>
      <color rgb="FFFFF0C1"/>
      <color rgb="FFFFF9E5"/>
      <color rgb="FFFFEAA7"/>
      <color rgb="FF0BAF2F"/>
      <color rgb="FF6FAF2F"/>
      <color rgb="FF91D050"/>
      <color rgb="FFFF928F"/>
      <color rgb="FFFFED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microsoft.com/office/2017/10/relationships/person" Target="persons/person3.xml"/><Relationship Id="rId21" Type="http://schemas.openxmlformats.org/officeDocument/2006/relationships/sharedStrings" Target="sharedStrings.xml"/><Relationship Id="rId42" Type="http://schemas.microsoft.com/office/2017/10/relationships/person" Target="persons/person18.xml"/><Relationship Id="rId47" Type="http://schemas.microsoft.com/office/2017/10/relationships/person" Target="persons/person21.xml"/><Relationship Id="rId63" Type="http://schemas.microsoft.com/office/2017/10/relationships/person" Target="persons/person37.xml"/><Relationship Id="rId68" Type="http://schemas.microsoft.com/office/2017/10/relationships/person" Target="persons/person43.xml"/><Relationship Id="rId84" Type="http://schemas.microsoft.com/office/2017/10/relationships/person" Target="persons/person59.xml"/><Relationship Id="rId89" Type="http://schemas.microsoft.com/office/2017/10/relationships/person" Target="persons/person63.xml"/><Relationship Id="rId16" Type="http://schemas.openxmlformats.org/officeDocument/2006/relationships/worksheet" Target="worksheets/sheet11.xml"/><Relationship Id="rId11" Type="http://schemas.openxmlformats.org/officeDocument/2006/relationships/chartsheet" Target="chartsheets/sheet1.xml"/><Relationship Id="rId32" Type="http://schemas.microsoft.com/office/2017/10/relationships/person" Target="persons/person8.xml"/><Relationship Id="rId37" Type="http://schemas.microsoft.com/office/2017/10/relationships/person" Target="persons/person13.xml"/><Relationship Id="rId53" Type="http://schemas.microsoft.com/office/2017/10/relationships/person" Target="persons/person28.xml"/><Relationship Id="rId58" Type="http://schemas.microsoft.com/office/2017/10/relationships/person" Target="persons/person32.xml"/><Relationship Id="rId74" Type="http://schemas.microsoft.com/office/2017/10/relationships/person" Target="persons/person48.xml"/><Relationship Id="rId79" Type="http://schemas.microsoft.com/office/2017/10/relationships/person" Target="persons/person53.xml"/><Relationship Id="rId102" Type="http://schemas.microsoft.com/office/2017/10/relationships/person" Target="persons/person76.xml"/><Relationship Id="rId5" Type="http://schemas.openxmlformats.org/officeDocument/2006/relationships/worksheet" Target="worksheets/sheet5.xml"/><Relationship Id="rId90" Type="http://schemas.microsoft.com/office/2017/10/relationships/person" Target="persons/person66.xml"/><Relationship Id="rId95" Type="http://schemas.microsoft.com/office/2017/10/relationships/person" Target="persons/person69.xml"/><Relationship Id="rId22" Type="http://schemas.openxmlformats.org/officeDocument/2006/relationships/calcChain" Target="calcChain.xml"/><Relationship Id="rId27" Type="http://schemas.microsoft.com/office/2017/10/relationships/person" Target="persons/person62.xml"/><Relationship Id="rId69" Type="http://schemas.microsoft.com/office/2017/10/relationships/person" Target="persons/person50.xml"/><Relationship Id="rId64" Type="http://schemas.microsoft.com/office/2017/10/relationships/person" Target="persons/person41.xml"/><Relationship Id="rId48" Type="http://schemas.microsoft.com/office/2017/10/relationships/person" Target="persons/person26.xml"/><Relationship Id="rId43" Type="http://schemas.microsoft.com/office/2017/10/relationships/person" Target="persons/person23.xml"/><Relationship Id="rId85" Type="http://schemas.microsoft.com/office/2017/10/relationships/person" Target="persons/person65.xml"/><Relationship Id="rId80" Type="http://schemas.microsoft.com/office/2017/10/relationships/person" Target="persons/person58.xml"/><Relationship Id="rId12" Type="http://schemas.openxmlformats.org/officeDocument/2006/relationships/chartsheet" Target="chartsheets/sheet2.xml"/><Relationship Id="rId17" Type="http://schemas.openxmlformats.org/officeDocument/2006/relationships/worksheet" Target="worksheets/sheet12.xml"/><Relationship Id="rId103" Type="http://schemas.microsoft.com/office/2017/10/relationships/person" Target="persons/person.xml"/><Relationship Id="rId67" Type="http://schemas.microsoft.com/office/2017/10/relationships/person" Target="persons/person44.xml"/><Relationship Id="rId59" Type="http://schemas.microsoft.com/office/2017/10/relationships/person" Target="persons/person36.xml"/><Relationship Id="rId46" Type="http://schemas.microsoft.com/office/2017/10/relationships/person" Target="persons/person22.xml"/><Relationship Id="rId25" Type="http://schemas.microsoft.com/office/2017/10/relationships/person" Target="persons/person1.xml"/><Relationship Id="rId33" Type="http://schemas.microsoft.com/office/2017/10/relationships/person" Target="persons/person9.xml"/><Relationship Id="rId38" Type="http://schemas.microsoft.com/office/2017/10/relationships/person" Target="persons/person14.xml"/><Relationship Id="rId20" Type="http://schemas.openxmlformats.org/officeDocument/2006/relationships/styles" Target="styles.xml"/><Relationship Id="rId96" Type="http://schemas.microsoft.com/office/2017/10/relationships/person" Target="persons/person78.xml"/><Relationship Id="rId91" Type="http://schemas.microsoft.com/office/2017/10/relationships/person" Target="persons/person71.xml"/><Relationship Id="rId83" Type="http://schemas.microsoft.com/office/2017/10/relationships/person" Target="persons/person60.xml"/><Relationship Id="rId75" Type="http://schemas.microsoft.com/office/2017/10/relationships/person" Target="persons/person55.xml"/><Relationship Id="rId70" Type="http://schemas.microsoft.com/office/2017/10/relationships/person" Target="persons/person47.xml"/><Relationship Id="rId62" Type="http://schemas.microsoft.com/office/2017/10/relationships/person" Target="persons/person38.xml"/><Relationship Id="rId54" Type="http://schemas.microsoft.com/office/2017/10/relationships/person" Target="persons/person30.xml"/><Relationship Id="rId41" Type="http://schemas.microsoft.com/office/2017/10/relationships/person" Target="persons/person17.xml"/><Relationship Id="rId88" Type="http://schemas.microsoft.com/office/2017/10/relationships/person" Target="persons/person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chartsheet" Target="chartsheets/sheet5.xml"/><Relationship Id="rId57" Type="http://schemas.microsoft.com/office/2017/10/relationships/person" Target="persons/person33.xml"/><Relationship Id="rId28" Type="http://schemas.microsoft.com/office/2017/10/relationships/person" Target="persons/person4.xml"/><Relationship Id="rId36" Type="http://schemas.microsoft.com/office/2017/10/relationships/person" Target="persons/person11.xml"/><Relationship Id="rId49" Type="http://schemas.microsoft.com/office/2017/10/relationships/person" Target="persons/person24.xml"/><Relationship Id="rId10" Type="http://schemas.openxmlformats.org/officeDocument/2006/relationships/worksheet" Target="worksheets/sheet10.xml"/><Relationship Id="rId94" Type="http://schemas.microsoft.com/office/2017/10/relationships/person" Target="persons/person70.xml"/><Relationship Id="rId86" Type="http://schemas.microsoft.com/office/2017/10/relationships/person" Target="persons/person64.xml"/><Relationship Id="rId81" Type="http://schemas.microsoft.com/office/2017/10/relationships/person" Target="persons/person57.xml"/><Relationship Id="rId78" Type="http://schemas.microsoft.com/office/2017/10/relationships/person" Target="persons/person54.xml"/><Relationship Id="rId73" Type="http://schemas.microsoft.com/office/2017/10/relationships/person" Target="persons/person46.xml"/><Relationship Id="rId65" Type="http://schemas.microsoft.com/office/2017/10/relationships/person" Target="persons/person16.xml"/><Relationship Id="rId60" Type="http://schemas.microsoft.com/office/2017/10/relationships/person" Target="persons/person35.xml"/><Relationship Id="rId31" Type="http://schemas.microsoft.com/office/2017/10/relationships/person" Target="persons/person6.xml"/><Relationship Id="rId44" Type="http://schemas.microsoft.com/office/2017/10/relationships/person" Target="persons/person19.xml"/><Relationship Id="rId52" Type="http://schemas.microsoft.com/office/2017/10/relationships/person" Target="persons/person27.xml"/><Relationship Id="rId99" Type="http://schemas.microsoft.com/office/2017/10/relationships/person" Target="persons/person72.xml"/><Relationship Id="rId101" Type="http://schemas.microsoft.com/office/2017/10/relationships/person" Target="persons/person7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chartsheet" Target="chartsheets/sheet3.xml"/><Relationship Id="rId18" Type="http://schemas.openxmlformats.org/officeDocument/2006/relationships/worksheet" Target="worksheets/sheet13.xml"/><Relationship Id="rId39" Type="http://schemas.microsoft.com/office/2017/10/relationships/person" Target="persons/person15.xml"/><Relationship Id="rId97" Type="http://schemas.microsoft.com/office/2017/10/relationships/person" Target="persons/person77.xml"/><Relationship Id="rId76" Type="http://schemas.microsoft.com/office/2017/10/relationships/person" Target="persons/person52.xml"/><Relationship Id="rId34" Type="http://schemas.microsoft.com/office/2017/10/relationships/person" Target="persons/person10.xml"/><Relationship Id="rId50" Type="http://schemas.microsoft.com/office/2017/10/relationships/person" Target="persons/person25.xml"/><Relationship Id="rId55" Type="http://schemas.microsoft.com/office/2017/10/relationships/person" Target="persons/person29.xml"/><Relationship Id="rId7" Type="http://schemas.openxmlformats.org/officeDocument/2006/relationships/worksheet" Target="worksheets/sheet7.xml"/><Relationship Id="rId92" Type="http://schemas.microsoft.com/office/2017/10/relationships/person" Target="persons/person68.xml"/><Relationship Id="rId71" Type="http://schemas.microsoft.com/office/2017/10/relationships/person" Target="persons/person45.xml"/><Relationship Id="rId2" Type="http://schemas.openxmlformats.org/officeDocument/2006/relationships/worksheet" Target="worksheets/sheet2.xml"/><Relationship Id="rId29" Type="http://schemas.microsoft.com/office/2017/10/relationships/person" Target="persons/person5.xml"/><Relationship Id="rId87" Type="http://schemas.microsoft.com/office/2017/10/relationships/person" Target="persons/person61.xml"/><Relationship Id="rId40" Type="http://schemas.microsoft.com/office/2017/10/relationships/person" Target="persons/person42.xml"/><Relationship Id="rId24" Type="http://schemas.microsoft.com/office/2017/10/relationships/person" Target="persons/person0.xml"/><Relationship Id="rId45" Type="http://schemas.microsoft.com/office/2017/10/relationships/person" Target="persons/person20.xml"/><Relationship Id="rId66" Type="http://schemas.microsoft.com/office/2017/10/relationships/person" Target="persons/person40.xml"/><Relationship Id="rId61" Type="http://schemas.microsoft.com/office/2017/10/relationships/person" Target="persons/person34.xml"/><Relationship Id="rId82" Type="http://schemas.microsoft.com/office/2017/10/relationships/person" Target="persons/person56.xml"/><Relationship Id="rId19" Type="http://schemas.openxmlformats.org/officeDocument/2006/relationships/theme" Target="theme/theme1.xml"/><Relationship Id="rId14" Type="http://schemas.openxmlformats.org/officeDocument/2006/relationships/chartsheet" Target="chartsheets/sheet4.xml"/><Relationship Id="rId100" Type="http://schemas.microsoft.com/office/2017/10/relationships/person" Target="persons/person75.xml"/><Relationship Id="rId56" Type="http://schemas.microsoft.com/office/2017/10/relationships/person" Target="persons/person39.xml"/><Relationship Id="rId35" Type="http://schemas.microsoft.com/office/2017/10/relationships/person" Target="persons/person12.xml"/><Relationship Id="rId30" Type="http://schemas.microsoft.com/office/2017/10/relationships/person" Target="persons/person7.xml"/><Relationship Id="rId77" Type="http://schemas.microsoft.com/office/2017/10/relationships/person" Target="persons/person51.xml"/><Relationship Id="rId8" Type="http://schemas.openxmlformats.org/officeDocument/2006/relationships/worksheet" Target="worksheets/sheet8.xml"/><Relationship Id="rId98" Type="http://schemas.microsoft.com/office/2017/10/relationships/person" Target="persons/person73.xml"/><Relationship Id="rId72" Type="http://schemas.microsoft.com/office/2017/10/relationships/person" Target="persons/person49.xml"/><Relationship Id="rId51" Type="http://schemas.microsoft.com/office/2017/10/relationships/person" Target="persons/person31.xml"/><Relationship Id="rId93" Type="http://schemas.microsoft.com/office/2017/10/relationships/person" Target="persons/person67.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solidFill>
                <a:latin typeface="+mn-lt"/>
                <a:ea typeface="+mn-ea"/>
                <a:cs typeface="+mn-cs"/>
              </a:defRPr>
            </a:pPr>
            <a:r>
              <a:rPr lang="en-US" sz="1200"/>
              <a:t>Average conference cumulative registration 2020-2025</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2"/>
              </a:solidFill>
              <a:latin typeface="+mn-lt"/>
              <a:ea typeface="+mn-ea"/>
              <a:cs typeface="+mn-cs"/>
            </a:defRPr>
          </a:pPr>
          <a:endParaRPr lang="en-US"/>
        </a:p>
      </c:txPr>
    </c:title>
    <c:autoTitleDeleted val="0"/>
    <c:plotArea>
      <c:layout/>
      <c:lineChart>
        <c:grouping val="standard"/>
        <c:varyColors val="0"/>
        <c:ser>
          <c:idx val="0"/>
          <c:order val="0"/>
          <c:tx>
            <c:strRef>
              <c:f>'Reg by Date'!$N$15</c:f>
              <c:strCache>
                <c:ptCount val="1"/>
              </c:strCache>
            </c:strRef>
          </c:tx>
          <c:spPr>
            <a:ln w="31750" cap="rnd">
              <a:solidFill>
                <a:schemeClr val="accent1"/>
              </a:solidFill>
              <a:round/>
            </a:ln>
            <a:effectLst>
              <a:outerShdw blurRad="40000" dist="23000" dir="5400000" rotWithShape="0">
                <a:srgbClr val="000000">
                  <a:alpha val="35000"/>
                </a:srgbClr>
              </a:outerShdw>
            </a:effectLst>
          </c:spPr>
          <c:marker>
            <c:symbol val="none"/>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'Reg by Date'!$O$2:$T$2</c:f>
              <c:strCache>
                <c:ptCount val="6"/>
                <c:pt idx="0">
                  <c:v>Sept</c:v>
                </c:pt>
                <c:pt idx="1">
                  <c:v>Oct</c:v>
                </c:pt>
                <c:pt idx="2">
                  <c:v>Nov</c:v>
                </c:pt>
                <c:pt idx="3">
                  <c:v>Dec</c:v>
                </c:pt>
                <c:pt idx="4">
                  <c:v>Jan</c:v>
                </c:pt>
                <c:pt idx="5">
                  <c:v>Feb</c:v>
                </c:pt>
              </c:strCache>
            </c:strRef>
          </c:cat>
          <c:val>
            <c:numRef>
              <c:f>'Reg by Date'!$O$15:$T$15</c:f>
              <c:numCache>
                <c:formatCode>0</c:formatCode>
                <c:ptCount val="6"/>
                <c:pt idx="0">
                  <c:v>0</c:v>
                </c:pt>
                <c:pt idx="1">
                  <c:v>4.666666666666667</c:v>
                </c:pt>
                <c:pt idx="2">
                  <c:v>38.666666666666664</c:v>
                </c:pt>
                <c:pt idx="3">
                  <c:v>99.666666666666671</c:v>
                </c:pt>
                <c:pt idx="4">
                  <c:v>158.83333333333334</c:v>
                </c:pt>
                <c:pt idx="5">
                  <c:v>199.33333333333334</c:v>
                </c:pt>
              </c:numCache>
            </c:numRef>
          </c:val>
          <c:smooth val="0"/>
          <c:extLst>
            <c:ext xmlns:c16="http://schemas.microsoft.com/office/drawing/2014/chart" uri="{C3380CC4-5D6E-409C-BE32-E72D297353CC}">
              <c16:uniqueId val="{00000000-9D94-431F-9046-366CC9D05931}"/>
            </c:ext>
          </c:extLst>
        </c:ser>
        <c:dLbls>
          <c:dLblPos val="t"/>
          <c:showLegendKey val="0"/>
          <c:showVal val="1"/>
          <c:showCatName val="0"/>
          <c:showSerName val="0"/>
          <c:showPercent val="0"/>
          <c:showBubbleSize val="0"/>
        </c:dLbls>
        <c:smooth val="0"/>
        <c:axId val="707610480"/>
        <c:axId val="707609824"/>
      </c:lineChart>
      <c:catAx>
        <c:axId val="707610480"/>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07609824"/>
        <c:crosses val="autoZero"/>
        <c:auto val="1"/>
        <c:lblAlgn val="ctr"/>
        <c:lblOffset val="100"/>
        <c:noMultiLvlLbl val="0"/>
      </c:catAx>
      <c:valAx>
        <c:axId val="707609824"/>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0761048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809059403579446E-2"/>
          <c:y val="0.13324409448818925"/>
          <c:w val="0.89758988480706203"/>
          <c:h val="0.74167722406000391"/>
        </c:manualLayout>
      </c:layout>
      <c:lineChart>
        <c:grouping val="standard"/>
        <c:varyColors val="0"/>
        <c:ser>
          <c:idx val="1"/>
          <c:order val="0"/>
          <c:tx>
            <c:v>Total Mbrs</c:v>
          </c:tx>
          <c:spPr>
            <a:ln w="38100">
              <a:solidFill>
                <a:schemeClr val="accent1">
                  <a:lumMod val="50000"/>
                </a:schemeClr>
              </a:solidFill>
            </a:ln>
          </c:spPr>
          <c:marker>
            <c:symbol val="square"/>
            <c:size val="6"/>
            <c:spPr>
              <a:solidFill>
                <a:schemeClr val="accent1">
                  <a:lumMod val="50000"/>
                </a:schemeClr>
              </a:solidFill>
              <a:ln>
                <a:solidFill>
                  <a:schemeClr val="tx2">
                    <a:lumMod val="75000"/>
                  </a:schemeClr>
                </a:solidFill>
              </a:ln>
            </c:spPr>
          </c:marker>
          <c:cat>
            <c:numRef>
              <c:f>'Member, Conf Data'!$A$21:$A$53</c:f>
              <c:numCache>
                <c:formatCode>General</c:formatCode>
                <c:ptCount val="33"/>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numCache>
            </c:numRef>
          </c:cat>
          <c:val>
            <c:numRef>
              <c:f>'Member, Conf Data'!$B$21:$B$53</c:f>
              <c:numCache>
                <c:formatCode>General</c:formatCode>
                <c:ptCount val="33"/>
                <c:pt idx="0">
                  <c:v>621</c:v>
                </c:pt>
                <c:pt idx="1">
                  <c:v>590</c:v>
                </c:pt>
                <c:pt idx="2">
                  <c:v>652</c:v>
                </c:pt>
                <c:pt idx="3">
                  <c:v>459</c:v>
                </c:pt>
                <c:pt idx="4">
                  <c:v>479</c:v>
                </c:pt>
                <c:pt idx="5">
                  <c:v>447</c:v>
                </c:pt>
                <c:pt idx="6">
                  <c:v>422</c:v>
                </c:pt>
                <c:pt idx="7">
                  <c:v>418</c:v>
                </c:pt>
                <c:pt idx="8">
                  <c:v>427</c:v>
                </c:pt>
                <c:pt idx="9">
                  <c:v>388</c:v>
                </c:pt>
                <c:pt idx="10">
                  <c:v>467</c:v>
                </c:pt>
                <c:pt idx="11">
                  <c:v>542</c:v>
                </c:pt>
                <c:pt idx="12">
                  <c:v>574</c:v>
                </c:pt>
                <c:pt idx="13">
                  <c:v>427</c:v>
                </c:pt>
                <c:pt idx="14">
                  <c:v>370</c:v>
                </c:pt>
                <c:pt idx="15" formatCode="#,##0">
                  <c:v>321</c:v>
                </c:pt>
                <c:pt idx="16" formatCode="#,##0">
                  <c:v>296</c:v>
                </c:pt>
                <c:pt idx="17" formatCode="#,##0">
                  <c:v>345</c:v>
                </c:pt>
                <c:pt idx="18" formatCode="#,##0">
                  <c:v>310</c:v>
                </c:pt>
                <c:pt idx="19" formatCode="#,##0">
                  <c:v>466</c:v>
                </c:pt>
                <c:pt idx="20" formatCode="#,##0">
                  <c:v>453</c:v>
                </c:pt>
                <c:pt idx="21">
                  <c:v>425</c:v>
                </c:pt>
                <c:pt idx="22">
                  <c:v>494</c:v>
                </c:pt>
                <c:pt idx="23">
                  <c:v>588</c:v>
                </c:pt>
                <c:pt idx="24">
                  <c:v>623</c:v>
                </c:pt>
                <c:pt idx="25">
                  <c:v>322</c:v>
                </c:pt>
                <c:pt idx="26">
                  <c:v>327</c:v>
                </c:pt>
                <c:pt idx="27">
                  <c:v>380</c:v>
                </c:pt>
                <c:pt idx="28">
                  <c:v>387</c:v>
                </c:pt>
                <c:pt idx="29">
                  <c:v>378</c:v>
                </c:pt>
                <c:pt idx="32">
                  <c:v>0</c:v>
                </c:pt>
              </c:numCache>
            </c:numRef>
          </c:val>
          <c:smooth val="0"/>
          <c:extLst>
            <c:ext xmlns:c16="http://schemas.microsoft.com/office/drawing/2014/chart" uri="{C3380CC4-5D6E-409C-BE32-E72D297353CC}">
              <c16:uniqueId val="{00000000-470C-4CFB-AAE2-2BBC4992B2CD}"/>
            </c:ext>
          </c:extLst>
        </c:ser>
        <c:ser>
          <c:idx val="2"/>
          <c:order val="1"/>
          <c:tx>
            <c:strRef>
              <c:f>'Member, Conf Data'!$C$2</c:f>
              <c:strCache>
                <c:ptCount val="1"/>
                <c:pt idx="0">
                  <c:v>Mbrs</c:v>
                </c:pt>
              </c:strCache>
            </c:strRef>
          </c:tx>
          <c:spPr>
            <a:ln w="47625" cmpd="sng">
              <a:solidFill>
                <a:srgbClr val="FF0000"/>
              </a:solidFill>
            </a:ln>
          </c:spPr>
          <c:marker>
            <c:symbol val="triangle"/>
            <c:size val="8"/>
            <c:spPr>
              <a:solidFill>
                <a:srgbClr val="FF0000"/>
              </a:solidFill>
              <a:ln>
                <a:solidFill>
                  <a:schemeClr val="accent2">
                    <a:lumMod val="75000"/>
                  </a:schemeClr>
                </a:solidFill>
              </a:ln>
            </c:spPr>
          </c:marker>
          <c:cat>
            <c:numRef>
              <c:f>'Member, Conf Data'!$A$21:$A$53</c:f>
              <c:numCache>
                <c:formatCode>General</c:formatCode>
                <c:ptCount val="33"/>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numCache>
            </c:numRef>
          </c:cat>
          <c:val>
            <c:numRef>
              <c:f>'Member, Conf Data'!$C$21:$C$53</c:f>
              <c:numCache>
                <c:formatCode>General</c:formatCode>
                <c:ptCount val="33"/>
                <c:pt idx="7">
                  <c:v>234</c:v>
                </c:pt>
                <c:pt idx="8">
                  <c:v>234</c:v>
                </c:pt>
                <c:pt idx="9">
                  <c:v>205</c:v>
                </c:pt>
                <c:pt idx="10">
                  <c:v>204</c:v>
                </c:pt>
                <c:pt idx="11">
                  <c:v>200</c:v>
                </c:pt>
                <c:pt idx="12">
                  <c:v>202</c:v>
                </c:pt>
                <c:pt idx="13">
                  <c:v>227</c:v>
                </c:pt>
                <c:pt idx="14">
                  <c:v>180</c:v>
                </c:pt>
                <c:pt idx="15">
                  <c:v>183</c:v>
                </c:pt>
                <c:pt idx="16">
                  <c:v>177</c:v>
                </c:pt>
                <c:pt idx="17">
                  <c:v>181</c:v>
                </c:pt>
                <c:pt idx="18" formatCode="#,##0">
                  <c:v>174</c:v>
                </c:pt>
                <c:pt idx="19">
                  <c:v>174</c:v>
                </c:pt>
                <c:pt idx="20">
                  <c:v>182</c:v>
                </c:pt>
                <c:pt idx="21">
                  <c:v>173</c:v>
                </c:pt>
                <c:pt idx="22">
                  <c:v>163</c:v>
                </c:pt>
                <c:pt idx="23">
                  <c:v>217</c:v>
                </c:pt>
                <c:pt idx="24">
                  <c:v>232</c:v>
                </c:pt>
                <c:pt idx="25">
                  <c:v>228</c:v>
                </c:pt>
                <c:pt idx="26">
                  <c:v>228</c:v>
                </c:pt>
                <c:pt idx="27">
                  <c:v>165</c:v>
                </c:pt>
                <c:pt idx="28">
                  <c:v>160</c:v>
                </c:pt>
                <c:pt idx="29">
                  <c:v>155</c:v>
                </c:pt>
              </c:numCache>
            </c:numRef>
          </c:val>
          <c:smooth val="0"/>
          <c:extLst>
            <c:ext xmlns:c16="http://schemas.microsoft.com/office/drawing/2014/chart" uri="{C3380CC4-5D6E-409C-BE32-E72D297353CC}">
              <c16:uniqueId val="{00000001-470C-4CFB-AAE2-2BBC4992B2CD}"/>
            </c:ext>
          </c:extLst>
        </c:ser>
        <c:ser>
          <c:idx val="3"/>
          <c:order val="2"/>
          <c:tx>
            <c:strRef>
              <c:f>'Member, Conf Data'!$E$2</c:f>
              <c:strCache>
                <c:ptCount val="1"/>
                <c:pt idx="0">
                  <c:v>Assoc</c:v>
                </c:pt>
              </c:strCache>
            </c:strRef>
          </c:tx>
          <c:spPr>
            <a:ln w="38100">
              <a:solidFill>
                <a:srgbClr val="7030A0"/>
              </a:solidFill>
            </a:ln>
          </c:spPr>
          <c:marker>
            <c:symbol val="square"/>
            <c:size val="7"/>
            <c:spPr>
              <a:ln>
                <a:solidFill>
                  <a:srgbClr val="7030A0"/>
                </a:solidFill>
              </a:ln>
            </c:spPr>
          </c:marker>
          <c:cat>
            <c:numRef>
              <c:f>'Member, Conf Data'!$A$21:$A$53</c:f>
              <c:numCache>
                <c:formatCode>General</c:formatCode>
                <c:ptCount val="33"/>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numCache>
            </c:numRef>
          </c:cat>
          <c:val>
            <c:numRef>
              <c:f>'Member, Conf Data'!$E$21:$E$53</c:f>
              <c:numCache>
                <c:formatCode>General</c:formatCode>
                <c:ptCount val="33"/>
                <c:pt idx="7">
                  <c:v>45</c:v>
                </c:pt>
                <c:pt idx="8">
                  <c:v>45</c:v>
                </c:pt>
                <c:pt idx="9">
                  <c:v>43</c:v>
                </c:pt>
                <c:pt idx="10">
                  <c:v>35</c:v>
                </c:pt>
                <c:pt idx="11">
                  <c:v>31</c:v>
                </c:pt>
                <c:pt idx="12">
                  <c:v>23</c:v>
                </c:pt>
                <c:pt idx="13">
                  <c:v>17</c:v>
                </c:pt>
                <c:pt idx="14">
                  <c:v>15</c:v>
                </c:pt>
                <c:pt idx="15">
                  <c:v>16</c:v>
                </c:pt>
                <c:pt idx="16">
                  <c:v>12</c:v>
                </c:pt>
                <c:pt idx="17">
                  <c:v>20</c:v>
                </c:pt>
                <c:pt idx="18" formatCode="#,##0">
                  <c:v>15</c:v>
                </c:pt>
                <c:pt idx="19">
                  <c:v>23</c:v>
                </c:pt>
                <c:pt idx="20">
                  <c:v>16</c:v>
                </c:pt>
                <c:pt idx="21">
                  <c:v>18</c:v>
                </c:pt>
                <c:pt idx="22">
                  <c:v>18</c:v>
                </c:pt>
                <c:pt idx="23">
                  <c:v>16</c:v>
                </c:pt>
                <c:pt idx="24">
                  <c:v>12</c:v>
                </c:pt>
                <c:pt idx="25">
                  <c:v>9</c:v>
                </c:pt>
                <c:pt idx="26">
                  <c:v>10</c:v>
                </c:pt>
                <c:pt idx="27">
                  <c:v>12</c:v>
                </c:pt>
                <c:pt idx="28">
                  <c:v>20</c:v>
                </c:pt>
                <c:pt idx="29">
                  <c:v>20</c:v>
                </c:pt>
              </c:numCache>
            </c:numRef>
          </c:val>
          <c:smooth val="0"/>
          <c:extLst>
            <c:ext xmlns:c16="http://schemas.microsoft.com/office/drawing/2014/chart" uri="{C3380CC4-5D6E-409C-BE32-E72D297353CC}">
              <c16:uniqueId val="{00000002-470C-4CFB-AAE2-2BBC4992B2CD}"/>
            </c:ext>
          </c:extLst>
        </c:ser>
        <c:ser>
          <c:idx val="4"/>
          <c:order val="3"/>
          <c:tx>
            <c:v>PSP</c:v>
          </c:tx>
          <c:spPr>
            <a:ln w="38100">
              <a:solidFill>
                <a:srgbClr val="084822"/>
              </a:solidFill>
            </a:ln>
          </c:spPr>
          <c:marker>
            <c:symbol val="x"/>
            <c:size val="7"/>
            <c:spPr>
              <a:solidFill>
                <a:srgbClr val="084822"/>
              </a:solidFill>
              <a:ln>
                <a:solidFill>
                  <a:srgbClr val="084822"/>
                </a:solidFill>
              </a:ln>
            </c:spPr>
          </c:marker>
          <c:cat>
            <c:numRef>
              <c:f>'Member, Conf Data'!$A$21:$A$53</c:f>
              <c:numCache>
                <c:formatCode>General</c:formatCode>
                <c:ptCount val="33"/>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numCache>
            </c:numRef>
          </c:cat>
          <c:val>
            <c:numRef>
              <c:f>'Member, Conf Data'!$F$21:$F$53</c:f>
              <c:numCache>
                <c:formatCode>General</c:formatCode>
                <c:ptCount val="33"/>
                <c:pt idx="7">
                  <c:v>91</c:v>
                </c:pt>
                <c:pt idx="8">
                  <c:v>89</c:v>
                </c:pt>
                <c:pt idx="9">
                  <c:v>88</c:v>
                </c:pt>
                <c:pt idx="10">
                  <c:v>88</c:v>
                </c:pt>
                <c:pt idx="11">
                  <c:v>90</c:v>
                </c:pt>
                <c:pt idx="12">
                  <c:v>90</c:v>
                </c:pt>
                <c:pt idx="13">
                  <c:v>88</c:v>
                </c:pt>
                <c:pt idx="14">
                  <c:v>60</c:v>
                </c:pt>
                <c:pt idx="15">
                  <c:v>56</c:v>
                </c:pt>
                <c:pt idx="16">
                  <c:v>56</c:v>
                </c:pt>
                <c:pt idx="17">
                  <c:v>64</c:v>
                </c:pt>
                <c:pt idx="18" formatCode="#,##0">
                  <c:v>53</c:v>
                </c:pt>
                <c:pt idx="19">
                  <c:v>62</c:v>
                </c:pt>
                <c:pt idx="20">
                  <c:v>65</c:v>
                </c:pt>
                <c:pt idx="21">
                  <c:v>41</c:v>
                </c:pt>
                <c:pt idx="22">
                  <c:v>53</c:v>
                </c:pt>
                <c:pt idx="23">
                  <c:v>21</c:v>
                </c:pt>
                <c:pt idx="24">
                  <c:v>22</c:v>
                </c:pt>
                <c:pt idx="25">
                  <c:v>19</c:v>
                </c:pt>
                <c:pt idx="26">
                  <c:v>17</c:v>
                </c:pt>
                <c:pt idx="27">
                  <c:v>18</c:v>
                </c:pt>
                <c:pt idx="28">
                  <c:v>16</c:v>
                </c:pt>
                <c:pt idx="29">
                  <c:v>14</c:v>
                </c:pt>
              </c:numCache>
            </c:numRef>
          </c:val>
          <c:smooth val="0"/>
          <c:extLst>
            <c:ext xmlns:c16="http://schemas.microsoft.com/office/drawing/2014/chart" uri="{C3380CC4-5D6E-409C-BE32-E72D297353CC}">
              <c16:uniqueId val="{00000003-470C-4CFB-AAE2-2BBC4992B2CD}"/>
            </c:ext>
          </c:extLst>
        </c:ser>
        <c:ser>
          <c:idx val="5"/>
          <c:order val="4"/>
          <c:tx>
            <c:strRef>
              <c:f>'Member, Conf Data'!$H$2</c:f>
              <c:strCache>
                <c:ptCount val="1"/>
                <c:pt idx="0">
                  <c:v>Comrcl</c:v>
                </c:pt>
              </c:strCache>
            </c:strRef>
          </c:tx>
          <c:spPr>
            <a:ln w="38100"/>
          </c:spPr>
          <c:cat>
            <c:numRef>
              <c:f>'Member, Conf Data'!$A$21:$A$53</c:f>
              <c:numCache>
                <c:formatCode>General</c:formatCode>
                <c:ptCount val="33"/>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numCache>
            </c:numRef>
          </c:cat>
          <c:val>
            <c:numRef>
              <c:f>'Member, Conf Data'!$H$21:$H$53</c:f>
              <c:numCache>
                <c:formatCode>General</c:formatCode>
                <c:ptCount val="33"/>
                <c:pt idx="7">
                  <c:v>32</c:v>
                </c:pt>
                <c:pt idx="8">
                  <c:v>30</c:v>
                </c:pt>
                <c:pt idx="9">
                  <c:v>28</c:v>
                </c:pt>
                <c:pt idx="10">
                  <c:v>25</c:v>
                </c:pt>
                <c:pt idx="11">
                  <c:v>23</c:v>
                </c:pt>
                <c:pt idx="12">
                  <c:v>27</c:v>
                </c:pt>
                <c:pt idx="13">
                  <c:v>31</c:v>
                </c:pt>
                <c:pt idx="14">
                  <c:v>29</c:v>
                </c:pt>
                <c:pt idx="15">
                  <c:v>17</c:v>
                </c:pt>
                <c:pt idx="16">
                  <c:v>13</c:v>
                </c:pt>
                <c:pt idx="17">
                  <c:v>19</c:v>
                </c:pt>
                <c:pt idx="18" formatCode="#,##0">
                  <c:v>17</c:v>
                </c:pt>
                <c:pt idx="19">
                  <c:v>27</c:v>
                </c:pt>
                <c:pt idx="20">
                  <c:v>28</c:v>
                </c:pt>
                <c:pt idx="21">
                  <c:v>15</c:v>
                </c:pt>
                <c:pt idx="22">
                  <c:v>24</c:v>
                </c:pt>
                <c:pt idx="23">
                  <c:v>5</c:v>
                </c:pt>
                <c:pt idx="24">
                  <c:v>9</c:v>
                </c:pt>
                <c:pt idx="25">
                  <c:v>9</c:v>
                </c:pt>
                <c:pt idx="26">
                  <c:v>13</c:v>
                </c:pt>
                <c:pt idx="27">
                  <c:v>11</c:v>
                </c:pt>
                <c:pt idx="28">
                  <c:v>28</c:v>
                </c:pt>
                <c:pt idx="29">
                  <c:v>26</c:v>
                </c:pt>
              </c:numCache>
            </c:numRef>
          </c:val>
          <c:smooth val="0"/>
          <c:extLst>
            <c:ext xmlns:c16="http://schemas.microsoft.com/office/drawing/2014/chart" uri="{C3380CC4-5D6E-409C-BE32-E72D297353CC}">
              <c16:uniqueId val="{00000004-470C-4CFB-AAE2-2BBC4992B2CD}"/>
            </c:ext>
          </c:extLst>
        </c:ser>
        <c:ser>
          <c:idx val="6"/>
          <c:order val="5"/>
          <c:tx>
            <c:strRef>
              <c:f>'Member, Conf Data'!$J$2</c:f>
              <c:strCache>
                <c:ptCount val="1"/>
                <c:pt idx="0">
                  <c:v>Studnt</c:v>
                </c:pt>
              </c:strCache>
            </c:strRef>
          </c:tx>
          <c:spPr>
            <a:ln w="38100">
              <a:solidFill>
                <a:schemeClr val="accent1">
                  <a:lumMod val="75000"/>
                </a:schemeClr>
              </a:solidFill>
            </a:ln>
          </c:spPr>
          <c:marker>
            <c:symbol val="circle"/>
            <c:size val="8"/>
            <c:spPr>
              <a:solidFill>
                <a:schemeClr val="accent1">
                  <a:lumMod val="75000"/>
                </a:schemeClr>
              </a:solidFill>
              <a:ln>
                <a:solidFill>
                  <a:schemeClr val="accent1">
                    <a:lumMod val="75000"/>
                  </a:schemeClr>
                </a:solidFill>
              </a:ln>
            </c:spPr>
          </c:marker>
          <c:cat>
            <c:numRef>
              <c:f>'Member, Conf Data'!$A$21:$A$53</c:f>
              <c:numCache>
                <c:formatCode>General</c:formatCode>
                <c:ptCount val="33"/>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numCache>
            </c:numRef>
          </c:cat>
          <c:val>
            <c:numRef>
              <c:f>'Member, Conf Data'!$J$21:$J$53</c:f>
              <c:numCache>
                <c:formatCode>General</c:formatCode>
                <c:ptCount val="33"/>
                <c:pt idx="7">
                  <c:v>12</c:v>
                </c:pt>
                <c:pt idx="8">
                  <c:v>17</c:v>
                </c:pt>
                <c:pt idx="9">
                  <c:v>31</c:v>
                </c:pt>
                <c:pt idx="10">
                  <c:v>0</c:v>
                </c:pt>
                <c:pt idx="11">
                  <c:v>0</c:v>
                </c:pt>
                <c:pt idx="12">
                  <c:v>0</c:v>
                </c:pt>
                <c:pt idx="13">
                  <c:v>0</c:v>
                </c:pt>
                <c:pt idx="14">
                  <c:v>0</c:v>
                </c:pt>
                <c:pt idx="15">
                  <c:v>49</c:v>
                </c:pt>
                <c:pt idx="16">
                  <c:v>38</c:v>
                </c:pt>
                <c:pt idx="17">
                  <c:v>61</c:v>
                </c:pt>
                <c:pt idx="18" formatCode="#,##0">
                  <c:v>51</c:v>
                </c:pt>
                <c:pt idx="19">
                  <c:v>180</c:v>
                </c:pt>
                <c:pt idx="20">
                  <c:v>162</c:v>
                </c:pt>
                <c:pt idx="21">
                  <c:v>178</c:v>
                </c:pt>
                <c:pt idx="22">
                  <c:v>236</c:v>
                </c:pt>
                <c:pt idx="23">
                  <c:v>329</c:v>
                </c:pt>
                <c:pt idx="24">
                  <c:v>343</c:v>
                </c:pt>
                <c:pt idx="25">
                  <c:v>44</c:v>
                </c:pt>
                <c:pt idx="26">
                  <c:v>46</c:v>
                </c:pt>
                <c:pt idx="27">
                  <c:v>100</c:v>
                </c:pt>
                <c:pt idx="28">
                  <c:v>86</c:v>
                </c:pt>
                <c:pt idx="29">
                  <c:v>91</c:v>
                </c:pt>
              </c:numCache>
            </c:numRef>
          </c:val>
          <c:smooth val="0"/>
          <c:extLst>
            <c:ext xmlns:c16="http://schemas.microsoft.com/office/drawing/2014/chart" uri="{C3380CC4-5D6E-409C-BE32-E72D297353CC}">
              <c16:uniqueId val="{00000005-470C-4CFB-AAE2-2BBC4992B2CD}"/>
            </c:ext>
          </c:extLst>
        </c:ser>
        <c:ser>
          <c:idx val="7"/>
          <c:order val="6"/>
          <c:tx>
            <c:v>Ballots</c:v>
          </c:tx>
          <c:spPr>
            <a:ln w="38100">
              <a:solidFill>
                <a:schemeClr val="bg2">
                  <a:lumMod val="50000"/>
                </a:schemeClr>
              </a:solidFill>
              <a:prstDash val="lgDash"/>
            </a:ln>
          </c:spPr>
          <c:marker>
            <c:symbol val="dot"/>
            <c:size val="9"/>
            <c:spPr>
              <a:solidFill>
                <a:schemeClr val="bg2">
                  <a:lumMod val="50000"/>
                </a:schemeClr>
              </a:solidFill>
              <a:ln>
                <a:solidFill>
                  <a:srgbClr val="EEECE1">
                    <a:lumMod val="50000"/>
                  </a:srgbClr>
                </a:solidFill>
              </a:ln>
            </c:spPr>
          </c:marker>
          <c:cat>
            <c:numRef>
              <c:f>'Member, Conf Data'!$A$21:$A$53</c:f>
              <c:numCache>
                <c:formatCode>General</c:formatCode>
                <c:ptCount val="33"/>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numCache>
            </c:numRef>
          </c:cat>
          <c:val>
            <c:numRef>
              <c:f>'Member, Conf Data'!$M$21:$M$53</c:f>
              <c:numCache>
                <c:formatCode>General</c:formatCode>
                <c:ptCount val="33"/>
                <c:pt idx="7">
                  <c:v>0</c:v>
                </c:pt>
                <c:pt idx="8">
                  <c:v>93</c:v>
                </c:pt>
                <c:pt idx="9">
                  <c:v>107</c:v>
                </c:pt>
                <c:pt idx="10">
                  <c:v>104</c:v>
                </c:pt>
                <c:pt idx="11">
                  <c:v>129</c:v>
                </c:pt>
                <c:pt idx="12">
                  <c:v>103</c:v>
                </c:pt>
                <c:pt idx="13">
                  <c:v>92</c:v>
                </c:pt>
                <c:pt idx="14">
                  <c:v>92</c:v>
                </c:pt>
                <c:pt idx="15">
                  <c:v>92</c:v>
                </c:pt>
                <c:pt idx="16">
                  <c:v>62</c:v>
                </c:pt>
                <c:pt idx="17">
                  <c:v>54</c:v>
                </c:pt>
                <c:pt idx="18" formatCode="#,##0">
                  <c:v>70</c:v>
                </c:pt>
                <c:pt idx="19">
                  <c:v>0</c:v>
                </c:pt>
                <c:pt idx="20">
                  <c:v>81</c:v>
                </c:pt>
                <c:pt idx="21">
                  <c:v>65</c:v>
                </c:pt>
                <c:pt idx="22">
                  <c:v>85</c:v>
                </c:pt>
                <c:pt idx="23">
                  <c:v>76</c:v>
                </c:pt>
                <c:pt idx="24">
                  <c:v>63</c:v>
                </c:pt>
                <c:pt idx="25">
                  <c:v>87</c:v>
                </c:pt>
                <c:pt idx="26">
                  <c:v>77</c:v>
                </c:pt>
                <c:pt idx="27">
                  <c:v>62</c:v>
                </c:pt>
                <c:pt idx="28">
                  <c:v>56</c:v>
                </c:pt>
                <c:pt idx="29">
                  <c:v>42</c:v>
                </c:pt>
              </c:numCache>
            </c:numRef>
          </c:val>
          <c:smooth val="0"/>
          <c:extLst>
            <c:ext xmlns:c16="http://schemas.microsoft.com/office/drawing/2014/chart" uri="{C3380CC4-5D6E-409C-BE32-E72D297353CC}">
              <c16:uniqueId val="{00000006-470C-4CFB-AAE2-2BBC4992B2CD}"/>
            </c:ext>
          </c:extLst>
        </c:ser>
        <c:dLbls>
          <c:showLegendKey val="0"/>
          <c:showVal val="0"/>
          <c:showCatName val="0"/>
          <c:showSerName val="0"/>
          <c:showPercent val="0"/>
          <c:showBubbleSize val="0"/>
        </c:dLbls>
        <c:marker val="1"/>
        <c:smooth val="0"/>
        <c:axId val="81863424"/>
        <c:axId val="81865344"/>
      </c:lineChart>
      <c:catAx>
        <c:axId val="81863424"/>
        <c:scaling>
          <c:orientation val="minMax"/>
        </c:scaling>
        <c:delete val="0"/>
        <c:axPos val="b"/>
        <c:numFmt formatCode="General" sourceLinked="1"/>
        <c:majorTickMark val="out"/>
        <c:minorTickMark val="none"/>
        <c:tickLblPos val="nextTo"/>
        <c:spPr>
          <a:ln>
            <a:solidFill>
              <a:schemeClr val="tx2"/>
            </a:solidFill>
          </a:ln>
        </c:spPr>
        <c:txPr>
          <a:bodyPr rot="-1980000"/>
          <a:lstStyle/>
          <a:p>
            <a:pPr>
              <a:defRPr b="1" i="0" baseline="0"/>
            </a:pPr>
            <a:endParaRPr lang="en-US"/>
          </a:p>
        </c:txPr>
        <c:crossAx val="81865344"/>
        <c:crosses val="autoZero"/>
        <c:auto val="1"/>
        <c:lblAlgn val="ctr"/>
        <c:lblOffset val="100"/>
        <c:tickLblSkip val="1"/>
        <c:noMultiLvlLbl val="0"/>
      </c:catAx>
      <c:valAx>
        <c:axId val="81865344"/>
        <c:scaling>
          <c:orientation val="minMax"/>
          <c:max val="650"/>
          <c:min val="0"/>
        </c:scaling>
        <c:delete val="0"/>
        <c:axPos val="l"/>
        <c:majorGridlines>
          <c:spPr>
            <a:ln w="3175">
              <a:solidFill>
                <a:schemeClr val="tx1"/>
              </a:solidFill>
              <a:prstDash val="dash"/>
            </a:ln>
          </c:spPr>
        </c:majorGridlines>
        <c:minorGridlines>
          <c:spPr>
            <a:ln w="0">
              <a:solidFill>
                <a:srgbClr val="FFFFFF"/>
              </a:solidFill>
            </a:ln>
          </c:spPr>
        </c:minorGridlines>
        <c:numFmt formatCode="General" sourceLinked="1"/>
        <c:majorTickMark val="out"/>
        <c:minorTickMark val="none"/>
        <c:tickLblPos val="nextTo"/>
        <c:txPr>
          <a:bodyPr/>
          <a:lstStyle/>
          <a:p>
            <a:pPr>
              <a:defRPr sz="1200" b="1" baseline="0"/>
            </a:pPr>
            <a:endParaRPr lang="en-US"/>
          </a:p>
        </c:txPr>
        <c:crossAx val="81863424"/>
        <c:crosses val="autoZero"/>
        <c:crossBetween val="between"/>
      </c:valAx>
      <c:spPr>
        <a:noFill/>
        <a:ln w="28575">
          <a:solidFill>
            <a:schemeClr val="tx1"/>
          </a:solidFill>
        </a:ln>
      </c:spPr>
    </c:plotArea>
    <c:legend>
      <c:legendPos val="r"/>
      <c:layout>
        <c:manualLayout>
          <c:xMode val="edge"/>
          <c:yMode val="edge"/>
          <c:x val="9.2170133716791711E-2"/>
          <c:y val="0.58847517391636728"/>
          <c:w val="0.17614817844072309"/>
          <c:h val="0.28549024666819561"/>
        </c:manualLayout>
      </c:layout>
      <c:overlay val="0"/>
      <c:spPr>
        <a:solidFill>
          <a:schemeClr val="bg1"/>
        </a:solidFill>
        <a:ln w="28575">
          <a:solidFill>
            <a:schemeClr val="tx2">
              <a:lumMod val="60000"/>
              <a:lumOff val="40000"/>
            </a:schemeClr>
          </a:solidFill>
        </a:ln>
      </c:spPr>
      <c:txPr>
        <a:bodyPr/>
        <a:lstStyle/>
        <a:p>
          <a:pPr>
            <a:defRPr sz="1000" b="1" baseline="0"/>
          </a:pPr>
          <a:endParaRPr lang="en-US"/>
        </a:p>
      </c:txPr>
    </c:legend>
    <c:plotVisOnly val="1"/>
    <c:dispBlanksAs val="gap"/>
    <c:showDLblsOverMax val="0"/>
  </c:chart>
  <c:spPr>
    <a:ln>
      <a:noFill/>
    </a:ln>
  </c:spPr>
  <c:txPr>
    <a:bodyPr/>
    <a:lstStyle/>
    <a:p>
      <a:pPr>
        <a:defRPr>
          <a:latin typeface="Arial" pitchFamily="34" charset="0"/>
          <a:cs typeface="Arial" pitchFamily="34" charset="0"/>
        </a:defRPr>
      </a:pPr>
      <a:endParaRPr lang="en-US"/>
    </a:p>
  </c:txPr>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336470925290545E-2"/>
          <c:y val="0.11320130942427759"/>
          <c:w val="0.81187329026653365"/>
          <c:h val="0.77355531559768664"/>
        </c:manualLayout>
      </c:layout>
      <c:lineChart>
        <c:grouping val="standard"/>
        <c:varyColors val="0"/>
        <c:ser>
          <c:idx val="1"/>
          <c:order val="0"/>
          <c:tx>
            <c:v>Total Membership (includes students)</c:v>
          </c:tx>
          <c:spPr>
            <a:ln w="38100">
              <a:solidFill>
                <a:srgbClr val="FF0000"/>
              </a:solidFill>
            </a:ln>
          </c:spPr>
          <c:marker>
            <c:symbol val="square"/>
            <c:size val="7"/>
            <c:spPr>
              <a:solidFill>
                <a:srgbClr val="FF0000"/>
              </a:solidFill>
            </c:spPr>
          </c:marker>
          <c:cat>
            <c:numRef>
              <c:f>'Member, Conf Data'!$A$21:$A$53</c:f>
              <c:numCache>
                <c:formatCode>General</c:formatCode>
                <c:ptCount val="33"/>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numCache>
            </c:numRef>
          </c:cat>
          <c:val>
            <c:numRef>
              <c:f>'Member, Conf Data'!$B$21:$B$53</c:f>
              <c:numCache>
                <c:formatCode>General</c:formatCode>
                <c:ptCount val="33"/>
                <c:pt idx="0">
                  <c:v>621</c:v>
                </c:pt>
                <c:pt idx="1">
                  <c:v>590</c:v>
                </c:pt>
                <c:pt idx="2">
                  <c:v>652</c:v>
                </c:pt>
                <c:pt idx="3">
                  <c:v>459</c:v>
                </c:pt>
                <c:pt idx="4">
                  <c:v>479</c:v>
                </c:pt>
                <c:pt idx="5">
                  <c:v>447</c:v>
                </c:pt>
                <c:pt idx="6">
                  <c:v>422</c:v>
                </c:pt>
                <c:pt idx="7">
                  <c:v>418</c:v>
                </c:pt>
                <c:pt idx="8">
                  <c:v>427</c:v>
                </c:pt>
                <c:pt idx="9">
                  <c:v>388</c:v>
                </c:pt>
                <c:pt idx="10">
                  <c:v>467</c:v>
                </c:pt>
                <c:pt idx="11">
                  <c:v>542</c:v>
                </c:pt>
                <c:pt idx="12">
                  <c:v>574</c:v>
                </c:pt>
                <c:pt idx="13">
                  <c:v>427</c:v>
                </c:pt>
                <c:pt idx="14">
                  <c:v>370</c:v>
                </c:pt>
                <c:pt idx="15" formatCode="#,##0">
                  <c:v>321</c:v>
                </c:pt>
                <c:pt idx="16" formatCode="#,##0">
                  <c:v>296</c:v>
                </c:pt>
                <c:pt idx="17" formatCode="#,##0">
                  <c:v>345</c:v>
                </c:pt>
                <c:pt idx="18" formatCode="#,##0">
                  <c:v>310</c:v>
                </c:pt>
                <c:pt idx="19" formatCode="#,##0">
                  <c:v>466</c:v>
                </c:pt>
                <c:pt idx="20" formatCode="#,##0">
                  <c:v>453</c:v>
                </c:pt>
                <c:pt idx="21">
                  <c:v>425</c:v>
                </c:pt>
                <c:pt idx="22">
                  <c:v>494</c:v>
                </c:pt>
                <c:pt idx="23">
                  <c:v>588</c:v>
                </c:pt>
                <c:pt idx="24">
                  <c:v>623</c:v>
                </c:pt>
                <c:pt idx="25">
                  <c:v>322</c:v>
                </c:pt>
                <c:pt idx="26">
                  <c:v>327</c:v>
                </c:pt>
                <c:pt idx="27">
                  <c:v>380</c:v>
                </c:pt>
                <c:pt idx="28">
                  <c:v>387</c:v>
                </c:pt>
                <c:pt idx="29">
                  <c:v>378</c:v>
                </c:pt>
                <c:pt idx="32">
                  <c:v>0</c:v>
                </c:pt>
              </c:numCache>
            </c:numRef>
          </c:val>
          <c:smooth val="0"/>
          <c:extLst>
            <c:ext xmlns:c16="http://schemas.microsoft.com/office/drawing/2014/chart" uri="{C3380CC4-5D6E-409C-BE32-E72D297353CC}">
              <c16:uniqueId val="{00000000-5FEE-4E84-910C-E6D2AF6DB4D0}"/>
            </c:ext>
          </c:extLst>
        </c:ser>
        <c:ser>
          <c:idx val="3"/>
          <c:order val="1"/>
          <c:tx>
            <c:v>Total Attendance</c:v>
          </c:tx>
          <c:spPr>
            <a:ln>
              <a:solidFill>
                <a:srgbClr val="7030A0"/>
              </a:solidFill>
            </a:ln>
          </c:spPr>
          <c:marker>
            <c:symbol val="square"/>
            <c:size val="6"/>
            <c:spPr>
              <a:solidFill>
                <a:srgbClr val="7030A0"/>
              </a:solidFill>
              <a:ln>
                <a:solidFill>
                  <a:srgbClr val="7030A0"/>
                </a:solidFill>
              </a:ln>
            </c:spPr>
          </c:marker>
          <c:cat>
            <c:numRef>
              <c:f>'Member, Conf Data'!$A$21:$A$53</c:f>
              <c:numCache>
                <c:formatCode>General</c:formatCode>
                <c:ptCount val="33"/>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numCache>
            </c:numRef>
          </c:cat>
          <c:val>
            <c:numRef>
              <c:f>'Member, Conf Data'!$AB$21:$AB$53</c:f>
              <c:numCache>
                <c:formatCode>General</c:formatCode>
                <c:ptCount val="33"/>
                <c:pt idx="0">
                  <c:v>188</c:v>
                </c:pt>
                <c:pt idx="1">
                  <c:v>225</c:v>
                </c:pt>
                <c:pt idx="2">
                  <c:v>231</c:v>
                </c:pt>
                <c:pt idx="3">
                  <c:v>227</c:v>
                </c:pt>
                <c:pt idx="4">
                  <c:v>250</c:v>
                </c:pt>
                <c:pt idx="5">
                  <c:v>215</c:v>
                </c:pt>
                <c:pt idx="6">
                  <c:v>249</c:v>
                </c:pt>
                <c:pt idx="7">
                  <c:v>260</c:v>
                </c:pt>
                <c:pt idx="8">
                  <c:v>251</c:v>
                </c:pt>
                <c:pt idx="9">
                  <c:v>280</c:v>
                </c:pt>
                <c:pt idx="10">
                  <c:v>243</c:v>
                </c:pt>
                <c:pt idx="11">
                  <c:v>286</c:v>
                </c:pt>
                <c:pt idx="12">
                  <c:v>218</c:v>
                </c:pt>
                <c:pt idx="13">
                  <c:v>307</c:v>
                </c:pt>
                <c:pt idx="14">
                  <c:v>219</c:v>
                </c:pt>
                <c:pt idx="15">
                  <c:v>289</c:v>
                </c:pt>
                <c:pt idx="16">
                  <c:v>292</c:v>
                </c:pt>
                <c:pt idx="17">
                  <c:v>268</c:v>
                </c:pt>
                <c:pt idx="18">
                  <c:v>279</c:v>
                </c:pt>
                <c:pt idx="19">
                  <c:v>241</c:v>
                </c:pt>
                <c:pt idx="20">
                  <c:v>263</c:v>
                </c:pt>
                <c:pt idx="21">
                  <c:v>261</c:v>
                </c:pt>
                <c:pt idx="22">
                  <c:v>215</c:v>
                </c:pt>
                <c:pt idx="23">
                  <c:v>210</c:v>
                </c:pt>
                <c:pt idx="24">
                  <c:v>278</c:v>
                </c:pt>
                <c:pt idx="25">
                  <c:v>222</c:v>
                </c:pt>
                <c:pt idx="26">
                  <c:v>217</c:v>
                </c:pt>
                <c:pt idx="27">
                  <c:v>190</c:v>
                </c:pt>
                <c:pt idx="28">
                  <c:v>196</c:v>
                </c:pt>
                <c:pt idx="29">
                  <c:v>190</c:v>
                </c:pt>
                <c:pt idx="30">
                  <c:v>185</c:v>
                </c:pt>
              </c:numCache>
            </c:numRef>
          </c:val>
          <c:smooth val="0"/>
          <c:extLst>
            <c:ext xmlns:c16="http://schemas.microsoft.com/office/drawing/2014/chart" uri="{C3380CC4-5D6E-409C-BE32-E72D297353CC}">
              <c16:uniqueId val="{00000001-5FEE-4E84-910C-E6D2AF6DB4D0}"/>
            </c:ext>
          </c:extLst>
        </c:ser>
        <c:ser>
          <c:idx val="2"/>
          <c:order val="2"/>
          <c:tx>
            <c:v>Paid Registrants</c:v>
          </c:tx>
          <c:spPr>
            <a:ln w="38100">
              <a:solidFill>
                <a:schemeClr val="tx2">
                  <a:lumMod val="75000"/>
                </a:schemeClr>
              </a:solidFill>
            </a:ln>
          </c:spPr>
          <c:marker>
            <c:symbol val="triangle"/>
            <c:size val="7"/>
            <c:spPr>
              <a:solidFill>
                <a:schemeClr val="tx2"/>
              </a:solidFill>
              <a:ln w="12700">
                <a:solidFill>
                  <a:schemeClr val="tx2"/>
                </a:solidFill>
              </a:ln>
            </c:spPr>
          </c:marker>
          <c:cat>
            <c:numRef>
              <c:f>'Member, Conf Data'!$A$21:$A$53</c:f>
              <c:numCache>
                <c:formatCode>General</c:formatCode>
                <c:ptCount val="33"/>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numCache>
            </c:numRef>
          </c:cat>
          <c:val>
            <c:numRef>
              <c:f>'Member, Conf Data'!$Z$21:$Z$53</c:f>
              <c:numCache>
                <c:formatCode>General</c:formatCode>
                <c:ptCount val="33"/>
                <c:pt idx="1">
                  <c:v>160</c:v>
                </c:pt>
                <c:pt idx="2">
                  <c:v>179</c:v>
                </c:pt>
                <c:pt idx="3">
                  <c:v>158</c:v>
                </c:pt>
                <c:pt idx="4">
                  <c:v>192</c:v>
                </c:pt>
                <c:pt idx="5">
                  <c:v>144</c:v>
                </c:pt>
                <c:pt idx="6">
                  <c:v>181</c:v>
                </c:pt>
                <c:pt idx="7">
                  <c:v>187</c:v>
                </c:pt>
                <c:pt idx="8">
                  <c:v>178</c:v>
                </c:pt>
                <c:pt idx="9">
                  <c:v>205</c:v>
                </c:pt>
                <c:pt idx="10">
                  <c:v>165</c:v>
                </c:pt>
                <c:pt idx="11">
                  <c:v>210</c:v>
                </c:pt>
                <c:pt idx="12">
                  <c:v>176</c:v>
                </c:pt>
                <c:pt idx="13">
                  <c:v>295</c:v>
                </c:pt>
                <c:pt idx="14">
                  <c:v>193</c:v>
                </c:pt>
                <c:pt idx="15">
                  <c:v>265</c:v>
                </c:pt>
                <c:pt idx="16">
                  <c:v>264</c:v>
                </c:pt>
                <c:pt idx="17">
                  <c:v>220</c:v>
                </c:pt>
                <c:pt idx="18">
                  <c:v>236</c:v>
                </c:pt>
                <c:pt idx="19">
                  <c:v>225</c:v>
                </c:pt>
                <c:pt idx="20">
                  <c:v>209</c:v>
                </c:pt>
                <c:pt idx="21">
                  <c:v>235</c:v>
                </c:pt>
                <c:pt idx="22">
                  <c:v>192</c:v>
                </c:pt>
                <c:pt idx="23">
                  <c:v>206</c:v>
                </c:pt>
                <c:pt idx="24">
                  <c:v>223</c:v>
                </c:pt>
                <c:pt idx="25">
                  <c:v>186</c:v>
                </c:pt>
                <c:pt idx="26">
                  <c:v>197</c:v>
                </c:pt>
                <c:pt idx="27">
                  <c:v>179</c:v>
                </c:pt>
                <c:pt idx="28">
                  <c:v>172</c:v>
                </c:pt>
                <c:pt idx="29">
                  <c:v>165</c:v>
                </c:pt>
                <c:pt idx="30">
                  <c:v>160</c:v>
                </c:pt>
              </c:numCache>
            </c:numRef>
          </c:val>
          <c:smooth val="0"/>
          <c:extLst>
            <c:ext xmlns:c16="http://schemas.microsoft.com/office/drawing/2014/chart" uri="{C3380CC4-5D6E-409C-BE32-E72D297353CC}">
              <c16:uniqueId val="{00000002-5FEE-4E84-910C-E6D2AF6DB4D0}"/>
            </c:ext>
          </c:extLst>
        </c:ser>
        <c:dLbls>
          <c:showLegendKey val="0"/>
          <c:showVal val="0"/>
          <c:showCatName val="0"/>
          <c:showSerName val="0"/>
          <c:showPercent val="0"/>
          <c:showBubbleSize val="0"/>
        </c:dLbls>
        <c:marker val="1"/>
        <c:smooth val="0"/>
        <c:axId val="81708928"/>
        <c:axId val="81711104"/>
      </c:lineChart>
      <c:lineChart>
        <c:grouping val="standard"/>
        <c:varyColors val="0"/>
        <c:ser>
          <c:idx val="0"/>
          <c:order val="3"/>
          <c:tx>
            <c:v>Conference Profits</c:v>
          </c:tx>
          <c:spPr>
            <a:ln>
              <a:solidFill>
                <a:schemeClr val="tx2">
                  <a:lumMod val="75000"/>
                </a:schemeClr>
              </a:solidFill>
              <a:prstDash val="dash"/>
            </a:ln>
          </c:spPr>
          <c:marker>
            <c:symbol val="none"/>
          </c:marker>
          <c:cat>
            <c:numRef>
              <c:f>'Member, Conf Data'!$A$21:$A$53</c:f>
              <c:numCache>
                <c:formatCode>General</c:formatCode>
                <c:ptCount val="33"/>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numCache>
            </c:numRef>
          </c:cat>
          <c:val>
            <c:numRef>
              <c:f>'Member, Conf Data'!$AI$21:$AI$53</c:f>
              <c:numCache>
                <c:formatCode>#,##0</c:formatCode>
                <c:ptCount val="33"/>
                <c:pt idx="1">
                  <c:v>11500</c:v>
                </c:pt>
                <c:pt idx="2">
                  <c:v>30789</c:v>
                </c:pt>
                <c:pt idx="3">
                  <c:v>53444</c:v>
                </c:pt>
                <c:pt idx="4">
                  <c:v>17041</c:v>
                </c:pt>
                <c:pt idx="5">
                  <c:v>36423</c:v>
                </c:pt>
                <c:pt idx="6">
                  <c:v>47827</c:v>
                </c:pt>
                <c:pt idx="7">
                  <c:v>32504</c:v>
                </c:pt>
                <c:pt idx="8">
                  <c:v>42750</c:v>
                </c:pt>
                <c:pt idx="9">
                  <c:v>50033</c:v>
                </c:pt>
                <c:pt idx="10">
                  <c:v>51635</c:v>
                </c:pt>
                <c:pt idx="11">
                  <c:v>41844</c:v>
                </c:pt>
                <c:pt idx="12">
                  <c:v>21623</c:v>
                </c:pt>
                <c:pt idx="13">
                  <c:v>90620</c:v>
                </c:pt>
                <c:pt idx="14">
                  <c:v>14016</c:v>
                </c:pt>
                <c:pt idx="15">
                  <c:v>68305</c:v>
                </c:pt>
                <c:pt idx="16">
                  <c:v>75013</c:v>
                </c:pt>
                <c:pt idx="17">
                  <c:v>63634</c:v>
                </c:pt>
                <c:pt idx="18">
                  <c:v>42831.320000000007</c:v>
                </c:pt>
                <c:pt idx="19">
                  <c:v>31296.25</c:v>
                </c:pt>
                <c:pt idx="20">
                  <c:v>41724.979999999996</c:v>
                </c:pt>
                <c:pt idx="21">
                  <c:v>51009.989999999991</c:v>
                </c:pt>
                <c:pt idx="22">
                  <c:v>-10081</c:v>
                </c:pt>
                <c:pt idx="23">
                  <c:v>47543.630000000005</c:v>
                </c:pt>
                <c:pt idx="24">
                  <c:v>29768.010000000009</c:v>
                </c:pt>
                <c:pt idx="25">
                  <c:v>48471.399999999994</c:v>
                </c:pt>
                <c:pt idx="26">
                  <c:v>72553.72</c:v>
                </c:pt>
                <c:pt idx="27">
                  <c:v>46564</c:v>
                </c:pt>
                <c:pt idx="28">
                  <c:v>28773</c:v>
                </c:pt>
                <c:pt idx="29">
                  <c:v>15556</c:v>
                </c:pt>
              </c:numCache>
            </c:numRef>
          </c:val>
          <c:smooth val="0"/>
          <c:extLst>
            <c:ext xmlns:c16="http://schemas.microsoft.com/office/drawing/2014/chart" uri="{C3380CC4-5D6E-409C-BE32-E72D297353CC}">
              <c16:uniqueId val="{00000003-5FEE-4E84-910C-E6D2AF6DB4D0}"/>
            </c:ext>
          </c:extLst>
        </c:ser>
        <c:dLbls>
          <c:showLegendKey val="0"/>
          <c:showVal val="0"/>
          <c:showCatName val="0"/>
          <c:showSerName val="0"/>
          <c:showPercent val="0"/>
          <c:showBubbleSize val="0"/>
        </c:dLbls>
        <c:marker val="1"/>
        <c:smooth val="0"/>
        <c:axId val="81715200"/>
        <c:axId val="81713024"/>
      </c:lineChart>
      <c:catAx>
        <c:axId val="81708928"/>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50601340985545207"/>
              <c:y val="0.9559246234997395"/>
            </c:manualLayout>
          </c:layout>
          <c:overlay val="0"/>
        </c:title>
        <c:numFmt formatCode="General" sourceLinked="1"/>
        <c:majorTickMark val="out"/>
        <c:minorTickMark val="none"/>
        <c:tickLblPos val="nextTo"/>
        <c:txPr>
          <a:bodyPr rot="-2700000" vert="horz"/>
          <a:lstStyle/>
          <a:p>
            <a:pPr>
              <a:defRPr sz="1050" b="1" i="0" u="none" strike="noStrike" baseline="0">
                <a:solidFill>
                  <a:srgbClr val="000000"/>
                </a:solidFill>
                <a:latin typeface="Arial"/>
                <a:ea typeface="Arial"/>
                <a:cs typeface="Arial"/>
              </a:defRPr>
            </a:pPr>
            <a:endParaRPr lang="en-US"/>
          </a:p>
        </c:txPr>
        <c:crossAx val="81711104"/>
        <c:crosses val="autoZero"/>
        <c:auto val="1"/>
        <c:lblAlgn val="ctr"/>
        <c:lblOffset val="100"/>
        <c:noMultiLvlLbl val="0"/>
      </c:catAx>
      <c:valAx>
        <c:axId val="81711104"/>
        <c:scaling>
          <c:orientation val="minMax"/>
        </c:scaling>
        <c:delete val="0"/>
        <c:axPos val="l"/>
        <c:majorGridlines>
          <c:spPr>
            <a:ln>
              <a:prstDash val="sysDash"/>
            </a:ln>
          </c:spPr>
        </c:majorGridlines>
        <c:title>
          <c:tx>
            <c:rich>
              <a:bodyPr/>
              <a:lstStyle/>
              <a:p>
                <a:pPr>
                  <a:defRPr sz="1400" b="1" i="0" u="none" strike="noStrike" baseline="0">
                    <a:solidFill>
                      <a:srgbClr val="000000"/>
                    </a:solidFill>
                    <a:latin typeface="Arial"/>
                    <a:ea typeface="Arial"/>
                    <a:cs typeface="Arial"/>
                  </a:defRPr>
                </a:pPr>
                <a:r>
                  <a:rPr lang="en-US"/>
                  <a:t>Number of Members</a:t>
                </a:r>
              </a:p>
            </c:rich>
          </c:tx>
          <c:layout>
            <c:manualLayout>
              <c:xMode val="edge"/>
              <c:yMode val="edge"/>
              <c:x val="1.1891080736386955E-2"/>
              <c:y val="0.40050645975078358"/>
            </c:manualLayout>
          </c:layout>
          <c:overlay val="0"/>
        </c:title>
        <c:numFmt formatCode="General" sourceLinked="1"/>
        <c:majorTickMark val="out"/>
        <c:minorTickMark val="none"/>
        <c:tickLblPos val="nextTo"/>
        <c:txPr>
          <a:bodyPr rot="0" vert="horz"/>
          <a:lstStyle/>
          <a:p>
            <a:pPr>
              <a:defRPr sz="1200" b="1" i="0" u="none" strike="noStrike" baseline="0">
                <a:solidFill>
                  <a:srgbClr val="000000"/>
                </a:solidFill>
                <a:latin typeface="Arial"/>
                <a:ea typeface="Arial"/>
                <a:cs typeface="Arial"/>
              </a:defRPr>
            </a:pPr>
            <a:endParaRPr lang="en-US"/>
          </a:p>
        </c:txPr>
        <c:crossAx val="81708928"/>
        <c:crosses val="autoZero"/>
        <c:crossBetween val="between"/>
      </c:valAx>
      <c:valAx>
        <c:axId val="81713024"/>
        <c:scaling>
          <c:orientation val="minMax"/>
        </c:scaling>
        <c:delete val="0"/>
        <c:axPos val="r"/>
        <c:title>
          <c:tx>
            <c:rich>
              <a:bodyPr rot="-5400000" vert="horz"/>
              <a:lstStyle/>
              <a:p>
                <a:pPr>
                  <a:defRPr sz="1400" baseline="0"/>
                </a:pPr>
                <a:r>
                  <a:rPr lang="en-US" sz="1400" baseline="0"/>
                  <a:t>Dollars</a:t>
                </a:r>
              </a:p>
            </c:rich>
          </c:tx>
          <c:overlay val="0"/>
        </c:title>
        <c:numFmt formatCode="#,##0" sourceLinked="1"/>
        <c:majorTickMark val="out"/>
        <c:minorTickMark val="none"/>
        <c:tickLblPos val="nextTo"/>
        <c:crossAx val="81715200"/>
        <c:crosses val="max"/>
        <c:crossBetween val="between"/>
      </c:valAx>
      <c:catAx>
        <c:axId val="81715200"/>
        <c:scaling>
          <c:orientation val="minMax"/>
        </c:scaling>
        <c:delete val="1"/>
        <c:axPos val="b"/>
        <c:numFmt formatCode="General" sourceLinked="1"/>
        <c:majorTickMark val="out"/>
        <c:minorTickMark val="none"/>
        <c:tickLblPos val="none"/>
        <c:crossAx val="81713024"/>
        <c:crosses val="autoZero"/>
        <c:auto val="1"/>
        <c:lblAlgn val="ctr"/>
        <c:lblOffset val="100"/>
        <c:noMultiLvlLbl val="0"/>
      </c:catAx>
      <c:spPr>
        <a:ln w="25400">
          <a:solidFill>
            <a:sysClr val="windowText" lastClr="000000"/>
          </a:solidFill>
        </a:ln>
      </c:spPr>
    </c:plotArea>
    <c:legend>
      <c:legendPos val="r"/>
      <c:layout>
        <c:manualLayout>
          <c:xMode val="edge"/>
          <c:yMode val="edge"/>
          <c:x val="0.10655533442935018"/>
          <c:y val="0.78377608556831679"/>
          <c:w val="0.79829436705027246"/>
          <c:h val="9.8718205678835644E-2"/>
        </c:manualLayout>
      </c:layout>
      <c:overlay val="0"/>
      <c:txPr>
        <a:bodyPr/>
        <a:lstStyle/>
        <a:p>
          <a:pPr>
            <a:defRPr sz="1285" b="1" i="0" u="none" strike="noStrike" baseline="0">
              <a:solidFill>
                <a:srgbClr val="000000"/>
              </a:solidFill>
              <a:latin typeface="Arial"/>
              <a:ea typeface="Arial"/>
              <a:cs typeface="Arial"/>
            </a:defRPr>
          </a:pPr>
          <a:endParaRPr lang="en-US"/>
        </a:p>
      </c:txPr>
    </c:legend>
    <c:plotVisOnly val="1"/>
    <c:dispBlanksAs val="gap"/>
    <c:showDLblsOverMax val="0"/>
  </c:chart>
  <c:spPr>
    <a:ln>
      <a:noFill/>
    </a:ln>
  </c:spPr>
  <c:txPr>
    <a:bodyPr/>
    <a:lstStyle/>
    <a:p>
      <a:pPr>
        <a:defRPr sz="1000" b="1" i="0" u="none" strike="noStrike" baseline="0">
          <a:solidFill>
            <a:srgbClr val="000000"/>
          </a:solidFill>
          <a:latin typeface="Arial"/>
          <a:ea typeface="Arial"/>
          <a:cs typeface="Arial"/>
        </a:defRPr>
      </a:pPr>
      <a:endParaRPr lang="en-US"/>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0821724207550997E-2"/>
          <c:y val="0.10118889684243998"/>
          <c:w val="0.8624676530818266"/>
          <c:h val="0.73665569076592763"/>
        </c:manualLayout>
      </c:layout>
      <c:lineChart>
        <c:grouping val="standard"/>
        <c:varyColors val="0"/>
        <c:ser>
          <c:idx val="0"/>
          <c:order val="0"/>
          <c:tx>
            <c:v>Full Attendance</c:v>
          </c:tx>
          <c:spPr>
            <a:ln w="38100">
              <a:solidFill>
                <a:schemeClr val="tx2"/>
              </a:solidFill>
            </a:ln>
          </c:spPr>
          <c:marker>
            <c:symbol val="triangle"/>
            <c:size val="7"/>
            <c:spPr>
              <a:solidFill>
                <a:schemeClr val="tx2"/>
              </a:solidFill>
              <a:ln>
                <a:solidFill>
                  <a:schemeClr val="tx2"/>
                </a:solidFill>
              </a:ln>
            </c:spPr>
          </c:marker>
          <c:cat>
            <c:strRef>
              <c:f>'Member, Conf Data'!$Y$17:$Y$53</c:f>
              <c:strCache>
                <c:ptCount val="36"/>
                <c:pt idx="0">
                  <c:v>San Antonio</c:v>
                </c:pt>
                <c:pt idx="1">
                  <c:v>Cincinnati (HCC)</c:v>
                </c:pt>
                <c:pt idx="2">
                  <c:v>Albuquerque</c:v>
                </c:pt>
                <c:pt idx="3">
                  <c:v>Atlanta</c:v>
                </c:pt>
                <c:pt idx="4">
                  <c:v>Cincinnati</c:v>
                </c:pt>
                <c:pt idx="5">
                  <c:v>San Francisco</c:v>
                </c:pt>
                <c:pt idx="6">
                  <c:v>Orlando</c:v>
                </c:pt>
                <c:pt idx="7">
                  <c:v>Albuquerque</c:v>
                </c:pt>
                <c:pt idx="8">
                  <c:v>Atlanta</c:v>
                </c:pt>
                <c:pt idx="9">
                  <c:v>Denver</c:v>
                </c:pt>
                <c:pt idx="10">
                  <c:v>Raleigh</c:v>
                </c:pt>
                <c:pt idx="11">
                  <c:v>Dallas</c:v>
                </c:pt>
                <c:pt idx="12">
                  <c:v>Dallas</c:v>
                </c:pt>
                <c:pt idx="13">
                  <c:v>Seattle</c:v>
                </c:pt>
                <c:pt idx="14">
                  <c:v>Tucson</c:v>
                </c:pt>
                <c:pt idx="15">
                  <c:v>Tampa</c:v>
                </c:pt>
                <c:pt idx="16">
                  <c:v>Savannah</c:v>
                </c:pt>
                <c:pt idx="17">
                  <c:v>Portland</c:v>
                </c:pt>
                <c:pt idx="18">
                  <c:v>Atlanta</c:v>
                </c:pt>
                <c:pt idx="19">
                  <c:v>Orlando</c:v>
                </c:pt>
                <c:pt idx="20">
                  <c:v>Mesa</c:v>
                </c:pt>
                <c:pt idx="21">
                  <c:v>New Orleans</c:v>
                </c:pt>
                <c:pt idx="22">
                  <c:v>St. Petersburg</c:v>
                </c:pt>
                <c:pt idx="23">
                  <c:v>Las Vegas</c:v>
                </c:pt>
                <c:pt idx="24">
                  <c:v>New Orleans</c:v>
                </c:pt>
                <c:pt idx="25">
                  <c:v>San Diego</c:v>
                </c:pt>
                <c:pt idx="26">
                  <c:v>San Antonio</c:v>
                </c:pt>
                <c:pt idx="27">
                  <c:v>Orlando</c:v>
                </c:pt>
                <c:pt idx="28">
                  <c:v>Dallas</c:v>
                </c:pt>
                <c:pt idx="29">
                  <c:v>Destin</c:v>
                </c:pt>
                <c:pt idx="30">
                  <c:v>Virtual Event</c:v>
                </c:pt>
                <c:pt idx="31">
                  <c:v>Virtual Event</c:v>
                </c:pt>
                <c:pt idx="32">
                  <c:v>Jacksonville</c:v>
                </c:pt>
                <c:pt idx="33">
                  <c:v>Albuquerque</c:v>
                </c:pt>
                <c:pt idx="34">
                  <c:v>Charleston</c:v>
                </c:pt>
                <c:pt idx="35">
                  <c:v>Fort Worth</c:v>
                </c:pt>
              </c:strCache>
            </c:strRef>
          </c:cat>
          <c:val>
            <c:numRef>
              <c:f>'Member, Conf Data'!$AB$17:$AB$53</c:f>
              <c:numCache>
                <c:formatCode>General</c:formatCode>
                <c:ptCount val="37"/>
                <c:pt idx="0">
                  <c:v>202</c:v>
                </c:pt>
                <c:pt idx="1">
                  <c:v>350</c:v>
                </c:pt>
                <c:pt idx="2">
                  <c:v>230</c:v>
                </c:pt>
                <c:pt idx="3">
                  <c:v>280</c:v>
                </c:pt>
                <c:pt idx="4">
                  <c:v>188</c:v>
                </c:pt>
                <c:pt idx="5">
                  <c:v>225</c:v>
                </c:pt>
                <c:pt idx="6">
                  <c:v>231</c:v>
                </c:pt>
                <c:pt idx="7">
                  <c:v>227</c:v>
                </c:pt>
                <c:pt idx="8">
                  <c:v>250</c:v>
                </c:pt>
                <c:pt idx="9">
                  <c:v>215</c:v>
                </c:pt>
                <c:pt idx="10">
                  <c:v>249</c:v>
                </c:pt>
                <c:pt idx="11">
                  <c:v>260</c:v>
                </c:pt>
                <c:pt idx="12">
                  <c:v>251</c:v>
                </c:pt>
                <c:pt idx="13">
                  <c:v>280</c:v>
                </c:pt>
                <c:pt idx="14">
                  <c:v>243</c:v>
                </c:pt>
                <c:pt idx="15">
                  <c:v>286</c:v>
                </c:pt>
                <c:pt idx="16">
                  <c:v>218</c:v>
                </c:pt>
                <c:pt idx="17">
                  <c:v>307</c:v>
                </c:pt>
                <c:pt idx="18">
                  <c:v>219</c:v>
                </c:pt>
                <c:pt idx="19">
                  <c:v>289</c:v>
                </c:pt>
                <c:pt idx="20">
                  <c:v>292</c:v>
                </c:pt>
                <c:pt idx="21">
                  <c:v>268</c:v>
                </c:pt>
                <c:pt idx="22">
                  <c:v>279</c:v>
                </c:pt>
                <c:pt idx="23">
                  <c:v>241</c:v>
                </c:pt>
                <c:pt idx="24">
                  <c:v>263</c:v>
                </c:pt>
                <c:pt idx="25">
                  <c:v>261</c:v>
                </c:pt>
                <c:pt idx="26">
                  <c:v>215</c:v>
                </c:pt>
                <c:pt idx="27">
                  <c:v>210</c:v>
                </c:pt>
                <c:pt idx="28">
                  <c:v>278</c:v>
                </c:pt>
                <c:pt idx="29">
                  <c:v>222</c:v>
                </c:pt>
                <c:pt idx="30">
                  <c:v>217</c:v>
                </c:pt>
                <c:pt idx="31">
                  <c:v>190</c:v>
                </c:pt>
                <c:pt idx="32">
                  <c:v>196</c:v>
                </c:pt>
                <c:pt idx="33">
                  <c:v>190</c:v>
                </c:pt>
                <c:pt idx="34">
                  <c:v>185</c:v>
                </c:pt>
              </c:numCache>
            </c:numRef>
          </c:val>
          <c:smooth val="0"/>
          <c:extLst>
            <c:ext xmlns:c16="http://schemas.microsoft.com/office/drawing/2014/chart" uri="{C3380CC4-5D6E-409C-BE32-E72D297353CC}">
              <c16:uniqueId val="{00000000-6738-4B2E-A460-4F47E5F4AC41}"/>
            </c:ext>
          </c:extLst>
        </c:ser>
        <c:ser>
          <c:idx val="1"/>
          <c:order val="1"/>
          <c:tx>
            <c:v>Paid Registration</c:v>
          </c:tx>
          <c:spPr>
            <a:ln w="38100">
              <a:solidFill>
                <a:srgbClr val="FF0000"/>
              </a:solidFill>
            </a:ln>
          </c:spPr>
          <c:marker>
            <c:symbol val="square"/>
            <c:size val="7"/>
            <c:spPr>
              <a:solidFill>
                <a:srgbClr val="FF0000"/>
              </a:solidFill>
              <a:ln>
                <a:solidFill>
                  <a:srgbClr val="FF0000"/>
                </a:solidFill>
              </a:ln>
            </c:spPr>
          </c:marker>
          <c:cat>
            <c:strRef>
              <c:f>'Member, Conf Data'!$Y$17:$Y$53</c:f>
              <c:strCache>
                <c:ptCount val="36"/>
                <c:pt idx="0">
                  <c:v>San Antonio</c:v>
                </c:pt>
                <c:pt idx="1">
                  <c:v>Cincinnati (HCC)</c:v>
                </c:pt>
                <c:pt idx="2">
                  <c:v>Albuquerque</c:v>
                </c:pt>
                <c:pt idx="3">
                  <c:v>Atlanta</c:v>
                </c:pt>
                <c:pt idx="4">
                  <c:v>Cincinnati</c:v>
                </c:pt>
                <c:pt idx="5">
                  <c:v>San Francisco</c:v>
                </c:pt>
                <c:pt idx="6">
                  <c:v>Orlando</c:v>
                </c:pt>
                <c:pt idx="7">
                  <c:v>Albuquerque</c:v>
                </c:pt>
                <c:pt idx="8">
                  <c:v>Atlanta</c:v>
                </c:pt>
                <c:pt idx="9">
                  <c:v>Denver</c:v>
                </c:pt>
                <c:pt idx="10">
                  <c:v>Raleigh</c:v>
                </c:pt>
                <c:pt idx="11">
                  <c:v>Dallas</c:v>
                </c:pt>
                <c:pt idx="12">
                  <c:v>Dallas</c:v>
                </c:pt>
                <c:pt idx="13">
                  <c:v>Seattle</c:v>
                </c:pt>
                <c:pt idx="14">
                  <c:v>Tucson</c:v>
                </c:pt>
                <c:pt idx="15">
                  <c:v>Tampa</c:v>
                </c:pt>
                <c:pt idx="16">
                  <c:v>Savannah</c:v>
                </c:pt>
                <c:pt idx="17">
                  <c:v>Portland</c:v>
                </c:pt>
                <c:pt idx="18">
                  <c:v>Atlanta</c:v>
                </c:pt>
                <c:pt idx="19">
                  <c:v>Orlando</c:v>
                </c:pt>
                <c:pt idx="20">
                  <c:v>Mesa</c:v>
                </c:pt>
                <c:pt idx="21">
                  <c:v>New Orleans</c:v>
                </c:pt>
                <c:pt idx="22">
                  <c:v>St. Petersburg</c:v>
                </c:pt>
                <c:pt idx="23">
                  <c:v>Las Vegas</c:v>
                </c:pt>
                <c:pt idx="24">
                  <c:v>New Orleans</c:v>
                </c:pt>
                <c:pt idx="25">
                  <c:v>San Diego</c:v>
                </c:pt>
                <c:pt idx="26">
                  <c:v>San Antonio</c:v>
                </c:pt>
                <c:pt idx="27">
                  <c:v>Orlando</c:v>
                </c:pt>
                <c:pt idx="28">
                  <c:v>Dallas</c:v>
                </c:pt>
                <c:pt idx="29">
                  <c:v>Destin</c:v>
                </c:pt>
                <c:pt idx="30">
                  <c:v>Virtual Event</c:v>
                </c:pt>
                <c:pt idx="31">
                  <c:v>Virtual Event</c:v>
                </c:pt>
                <c:pt idx="32">
                  <c:v>Jacksonville</c:v>
                </c:pt>
                <c:pt idx="33">
                  <c:v>Albuquerque</c:v>
                </c:pt>
                <c:pt idx="34">
                  <c:v>Charleston</c:v>
                </c:pt>
                <c:pt idx="35">
                  <c:v>Fort Worth</c:v>
                </c:pt>
              </c:strCache>
            </c:strRef>
          </c:cat>
          <c:val>
            <c:numRef>
              <c:f>'Member, Conf Data'!$Z$17:$Z$53</c:f>
              <c:numCache>
                <c:formatCode>General</c:formatCode>
                <c:ptCount val="37"/>
                <c:pt idx="5">
                  <c:v>160</c:v>
                </c:pt>
                <c:pt idx="6">
                  <c:v>179</c:v>
                </c:pt>
                <c:pt idx="7">
                  <c:v>158</c:v>
                </c:pt>
                <c:pt idx="8">
                  <c:v>192</c:v>
                </c:pt>
                <c:pt idx="9">
                  <c:v>144</c:v>
                </c:pt>
                <c:pt idx="10">
                  <c:v>181</c:v>
                </c:pt>
                <c:pt idx="11">
                  <c:v>187</c:v>
                </c:pt>
                <c:pt idx="12">
                  <c:v>178</c:v>
                </c:pt>
                <c:pt idx="13">
                  <c:v>205</c:v>
                </c:pt>
                <c:pt idx="14">
                  <c:v>165</c:v>
                </c:pt>
                <c:pt idx="15">
                  <c:v>210</c:v>
                </c:pt>
                <c:pt idx="16">
                  <c:v>176</c:v>
                </c:pt>
                <c:pt idx="17">
                  <c:v>295</c:v>
                </c:pt>
                <c:pt idx="18">
                  <c:v>193</c:v>
                </c:pt>
                <c:pt idx="19">
                  <c:v>265</c:v>
                </c:pt>
                <c:pt idx="20">
                  <c:v>264</c:v>
                </c:pt>
                <c:pt idx="21">
                  <c:v>220</c:v>
                </c:pt>
                <c:pt idx="22">
                  <c:v>236</c:v>
                </c:pt>
                <c:pt idx="23">
                  <c:v>225</c:v>
                </c:pt>
                <c:pt idx="24">
                  <c:v>209</c:v>
                </c:pt>
                <c:pt idx="25">
                  <c:v>235</c:v>
                </c:pt>
                <c:pt idx="26">
                  <c:v>192</c:v>
                </c:pt>
                <c:pt idx="27">
                  <c:v>206</c:v>
                </c:pt>
                <c:pt idx="28">
                  <c:v>223</c:v>
                </c:pt>
                <c:pt idx="29">
                  <c:v>186</c:v>
                </c:pt>
                <c:pt idx="30">
                  <c:v>197</c:v>
                </c:pt>
                <c:pt idx="31">
                  <c:v>179</c:v>
                </c:pt>
                <c:pt idx="32">
                  <c:v>172</c:v>
                </c:pt>
                <c:pt idx="33">
                  <c:v>165</c:v>
                </c:pt>
                <c:pt idx="34">
                  <c:v>160</c:v>
                </c:pt>
              </c:numCache>
            </c:numRef>
          </c:val>
          <c:smooth val="0"/>
          <c:extLst>
            <c:ext xmlns:c16="http://schemas.microsoft.com/office/drawing/2014/chart" uri="{C3380CC4-5D6E-409C-BE32-E72D297353CC}">
              <c16:uniqueId val="{00000001-6738-4B2E-A460-4F47E5F4AC41}"/>
            </c:ext>
          </c:extLst>
        </c:ser>
        <c:dLbls>
          <c:showLegendKey val="0"/>
          <c:showVal val="0"/>
          <c:showCatName val="0"/>
          <c:showSerName val="0"/>
          <c:showPercent val="0"/>
          <c:showBubbleSize val="0"/>
        </c:dLbls>
        <c:marker val="1"/>
        <c:smooth val="0"/>
        <c:axId val="81888384"/>
        <c:axId val="81890304"/>
      </c:lineChart>
      <c:catAx>
        <c:axId val="81888384"/>
        <c:scaling>
          <c:orientation val="minMax"/>
        </c:scaling>
        <c:delete val="0"/>
        <c:axPos val="b"/>
        <c:numFmt formatCode="General" sourceLinked="1"/>
        <c:majorTickMark val="out"/>
        <c:minorTickMark val="none"/>
        <c:tickLblPos val="nextTo"/>
        <c:txPr>
          <a:bodyPr rot="-2700000" vert="horz"/>
          <a:lstStyle/>
          <a:p>
            <a:pPr>
              <a:defRPr sz="1000" b="1" i="0" u="none" strike="noStrike" baseline="0">
                <a:solidFill>
                  <a:srgbClr val="000000"/>
                </a:solidFill>
                <a:latin typeface="Arial"/>
                <a:ea typeface="Arial"/>
                <a:cs typeface="Arial"/>
              </a:defRPr>
            </a:pPr>
            <a:endParaRPr lang="en-US"/>
          </a:p>
        </c:txPr>
        <c:crossAx val="81890304"/>
        <c:crosses val="autoZero"/>
        <c:auto val="1"/>
        <c:lblAlgn val="ctr"/>
        <c:lblOffset val="100"/>
        <c:noMultiLvlLbl val="0"/>
      </c:catAx>
      <c:valAx>
        <c:axId val="81890304"/>
        <c:scaling>
          <c:orientation val="minMax"/>
          <c:max val="360"/>
          <c:min val="120"/>
        </c:scaling>
        <c:delete val="0"/>
        <c:axPos val="l"/>
        <c:majorGridlines>
          <c:spPr>
            <a:ln>
              <a:prstDash val="sysDash"/>
            </a:ln>
          </c:spPr>
        </c:majorGridlines>
        <c:title>
          <c:tx>
            <c:rich>
              <a:bodyPr/>
              <a:lstStyle/>
              <a:p>
                <a:pPr>
                  <a:defRPr sz="1800" b="1" i="0" u="none" strike="noStrike" baseline="0">
                    <a:solidFill>
                      <a:srgbClr val="000000"/>
                    </a:solidFill>
                    <a:latin typeface="Calibri"/>
                    <a:ea typeface="Calibri"/>
                    <a:cs typeface="Calibri"/>
                  </a:defRPr>
                </a:pPr>
                <a:r>
                  <a:rPr lang="en-US"/>
                  <a:t>Attendance</a:t>
                </a:r>
              </a:p>
            </c:rich>
          </c:tx>
          <c:overlay val="0"/>
        </c:title>
        <c:numFmt formatCode="General" sourceLinked="1"/>
        <c:majorTickMark val="out"/>
        <c:minorTickMark val="none"/>
        <c:tickLblPos val="nextTo"/>
        <c:txPr>
          <a:bodyPr rot="0" vert="horz"/>
          <a:lstStyle/>
          <a:p>
            <a:pPr>
              <a:defRPr sz="1200" b="1" i="0" u="none" strike="noStrike" baseline="0">
                <a:solidFill>
                  <a:srgbClr val="000000"/>
                </a:solidFill>
                <a:latin typeface="Arial"/>
                <a:ea typeface="Arial"/>
                <a:cs typeface="Arial"/>
              </a:defRPr>
            </a:pPr>
            <a:endParaRPr lang="en-US"/>
          </a:p>
        </c:txPr>
        <c:crossAx val="81888384"/>
        <c:crosses val="autoZero"/>
        <c:crossBetween val="between"/>
        <c:majorUnit val="20"/>
      </c:valAx>
      <c:spPr>
        <a:ln w="25400">
          <a:solidFill>
            <a:srgbClr val="1F497D">
              <a:lumMod val="75000"/>
            </a:srgbClr>
          </a:solidFill>
        </a:ln>
      </c:spPr>
    </c:plotArea>
    <c:legend>
      <c:legendPos val="r"/>
      <c:layout>
        <c:manualLayout>
          <c:xMode val="edge"/>
          <c:yMode val="edge"/>
          <c:x val="0.70659340659341574"/>
          <c:y val="0.67424242424242464"/>
          <c:w val="0.23846153846153995"/>
          <c:h val="0.15303030303030526"/>
        </c:manualLayout>
      </c:layout>
      <c:overlay val="0"/>
      <c:spPr>
        <a:solidFill>
          <a:schemeClr val="bg1"/>
        </a:solidFill>
      </c:spPr>
      <c:txPr>
        <a:bodyPr/>
        <a:lstStyle/>
        <a:p>
          <a:pPr>
            <a:defRPr sz="1285" b="1" i="0" u="none" strike="noStrike" baseline="0">
              <a:solidFill>
                <a:srgbClr val="000000"/>
              </a:solidFill>
              <a:latin typeface="Arial"/>
              <a:ea typeface="Arial"/>
              <a:cs typeface="Arial"/>
            </a:defRPr>
          </a:pPr>
          <a:endParaRPr lang="en-US"/>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576302962131"/>
          <c:y val="0.10727781754553409"/>
          <c:w val="0.85048957341871345"/>
          <c:h val="0.79564813489222941"/>
        </c:manualLayout>
      </c:layout>
      <c:lineChart>
        <c:grouping val="standard"/>
        <c:varyColors val="0"/>
        <c:ser>
          <c:idx val="0"/>
          <c:order val="0"/>
          <c:tx>
            <c:v>Member Dues</c:v>
          </c:tx>
          <c:spPr>
            <a:ln w="38100">
              <a:solidFill>
                <a:srgbClr val="002060"/>
              </a:solidFill>
            </a:ln>
          </c:spPr>
          <c:marker>
            <c:symbol val="diamond"/>
            <c:size val="6"/>
            <c:spPr>
              <a:solidFill>
                <a:srgbClr val="002060"/>
              </a:solidFill>
              <a:ln>
                <a:solidFill>
                  <a:srgbClr val="002060"/>
                </a:solidFill>
              </a:ln>
            </c:spPr>
          </c:marker>
          <c:cat>
            <c:numRef>
              <c:f>'Member, Conf Data'!$A$22:$A$53</c:f>
              <c:numCache>
                <c:formatCode>General</c:formatCode>
                <c:ptCount val="32"/>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pt idx="28">
                  <c:v>2024</c:v>
                </c:pt>
                <c:pt idx="29">
                  <c:v>2025</c:v>
                </c:pt>
                <c:pt idx="30">
                  <c:v>2026</c:v>
                </c:pt>
              </c:numCache>
            </c:numRef>
          </c:cat>
          <c:val>
            <c:numRef>
              <c:f>'Member, Conf Data'!$N$22:$N$53</c:f>
              <c:numCache>
                <c:formatCode>General</c:formatCode>
                <c:ptCount val="32"/>
                <c:pt idx="0">
                  <c:v>75</c:v>
                </c:pt>
                <c:pt idx="1">
                  <c:v>95</c:v>
                </c:pt>
                <c:pt idx="2">
                  <c:v>95</c:v>
                </c:pt>
                <c:pt idx="3">
                  <c:v>95</c:v>
                </c:pt>
                <c:pt idx="4">
                  <c:v>95</c:v>
                </c:pt>
                <c:pt idx="5">
                  <c:v>130</c:v>
                </c:pt>
                <c:pt idx="6">
                  <c:v>137</c:v>
                </c:pt>
                <c:pt idx="7">
                  <c:v>142</c:v>
                </c:pt>
                <c:pt idx="8">
                  <c:v>145</c:v>
                </c:pt>
                <c:pt idx="9">
                  <c:v>152</c:v>
                </c:pt>
                <c:pt idx="10">
                  <c:v>152</c:v>
                </c:pt>
                <c:pt idx="11">
                  <c:v>155</c:v>
                </c:pt>
                <c:pt idx="12">
                  <c:v>170</c:v>
                </c:pt>
                <c:pt idx="13">
                  <c:v>170</c:v>
                </c:pt>
                <c:pt idx="14">
                  <c:v>180</c:v>
                </c:pt>
                <c:pt idx="15">
                  <c:v>180</c:v>
                </c:pt>
                <c:pt idx="16">
                  <c:v>190</c:v>
                </c:pt>
                <c:pt idx="17">
                  <c:v>190</c:v>
                </c:pt>
                <c:pt idx="18">
                  <c:v>190</c:v>
                </c:pt>
                <c:pt idx="19">
                  <c:v>190</c:v>
                </c:pt>
                <c:pt idx="20">
                  <c:v>190</c:v>
                </c:pt>
                <c:pt idx="21">
                  <c:v>190</c:v>
                </c:pt>
                <c:pt idx="22">
                  <c:v>205</c:v>
                </c:pt>
                <c:pt idx="23">
                  <c:v>205</c:v>
                </c:pt>
                <c:pt idx="24">
                  <c:v>220</c:v>
                </c:pt>
                <c:pt idx="25">
                  <c:v>220</c:v>
                </c:pt>
                <c:pt idx="26">
                  <c:v>220</c:v>
                </c:pt>
                <c:pt idx="27">
                  <c:v>235</c:v>
                </c:pt>
                <c:pt idx="28">
                  <c:v>235</c:v>
                </c:pt>
              </c:numCache>
            </c:numRef>
          </c:val>
          <c:smooth val="0"/>
          <c:extLst>
            <c:ext xmlns:c16="http://schemas.microsoft.com/office/drawing/2014/chart" uri="{C3380CC4-5D6E-409C-BE32-E72D297353CC}">
              <c16:uniqueId val="{00000000-D035-4EB2-A3B9-E331B00CB395}"/>
            </c:ext>
          </c:extLst>
        </c:ser>
        <c:ser>
          <c:idx val="1"/>
          <c:order val="1"/>
          <c:tx>
            <c:v>Associate Dues</c:v>
          </c:tx>
          <c:spPr>
            <a:ln w="44450" cmpd="sng">
              <a:solidFill>
                <a:schemeClr val="accent2">
                  <a:lumMod val="75000"/>
                </a:schemeClr>
              </a:solidFill>
              <a:prstDash val="dash"/>
            </a:ln>
          </c:spPr>
          <c:marker>
            <c:symbol val="triangle"/>
            <c:size val="6"/>
            <c:spPr>
              <a:solidFill>
                <a:schemeClr val="accent2">
                  <a:lumMod val="75000"/>
                </a:schemeClr>
              </a:solidFill>
              <a:ln>
                <a:solidFill>
                  <a:schemeClr val="accent2">
                    <a:lumMod val="75000"/>
                  </a:schemeClr>
                </a:solidFill>
              </a:ln>
            </c:spPr>
          </c:marker>
          <c:cat>
            <c:numRef>
              <c:f>'Member, Conf Data'!$A$22:$A$53</c:f>
              <c:numCache>
                <c:formatCode>General</c:formatCode>
                <c:ptCount val="32"/>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pt idx="28">
                  <c:v>2024</c:v>
                </c:pt>
                <c:pt idx="29">
                  <c:v>2025</c:v>
                </c:pt>
                <c:pt idx="30">
                  <c:v>2026</c:v>
                </c:pt>
              </c:numCache>
            </c:numRef>
          </c:cat>
          <c:val>
            <c:numRef>
              <c:f>'Member, Conf Data'!$P$22:$P$53</c:f>
              <c:numCache>
                <c:formatCode>General</c:formatCode>
                <c:ptCount val="32"/>
                <c:pt idx="0">
                  <c:v>45</c:v>
                </c:pt>
                <c:pt idx="1">
                  <c:v>65</c:v>
                </c:pt>
                <c:pt idx="2">
                  <c:v>65</c:v>
                </c:pt>
                <c:pt idx="3">
                  <c:v>65</c:v>
                </c:pt>
                <c:pt idx="4">
                  <c:v>65</c:v>
                </c:pt>
                <c:pt idx="5">
                  <c:v>130</c:v>
                </c:pt>
                <c:pt idx="6">
                  <c:v>137</c:v>
                </c:pt>
                <c:pt idx="7">
                  <c:v>142</c:v>
                </c:pt>
                <c:pt idx="8">
                  <c:v>145</c:v>
                </c:pt>
                <c:pt idx="9">
                  <c:v>152</c:v>
                </c:pt>
                <c:pt idx="10">
                  <c:v>152</c:v>
                </c:pt>
                <c:pt idx="11">
                  <c:v>155</c:v>
                </c:pt>
                <c:pt idx="12">
                  <c:v>170</c:v>
                </c:pt>
                <c:pt idx="13">
                  <c:v>170</c:v>
                </c:pt>
                <c:pt idx="14">
                  <c:v>180</c:v>
                </c:pt>
                <c:pt idx="15">
                  <c:v>180</c:v>
                </c:pt>
                <c:pt idx="16">
                  <c:v>190</c:v>
                </c:pt>
                <c:pt idx="17">
                  <c:v>190</c:v>
                </c:pt>
                <c:pt idx="18">
                  <c:v>190</c:v>
                </c:pt>
                <c:pt idx="19">
                  <c:v>190</c:v>
                </c:pt>
                <c:pt idx="20">
                  <c:v>190</c:v>
                </c:pt>
                <c:pt idx="21">
                  <c:v>95</c:v>
                </c:pt>
                <c:pt idx="22">
                  <c:v>110</c:v>
                </c:pt>
                <c:pt idx="23">
                  <c:v>190</c:v>
                </c:pt>
                <c:pt idx="24">
                  <c:v>190</c:v>
                </c:pt>
                <c:pt idx="25">
                  <c:v>190</c:v>
                </c:pt>
                <c:pt idx="26">
                  <c:v>190</c:v>
                </c:pt>
                <c:pt idx="27">
                  <c:v>190</c:v>
                </c:pt>
                <c:pt idx="28">
                  <c:v>190</c:v>
                </c:pt>
              </c:numCache>
            </c:numRef>
          </c:val>
          <c:smooth val="0"/>
          <c:extLst>
            <c:ext xmlns:c16="http://schemas.microsoft.com/office/drawing/2014/chart" uri="{C3380CC4-5D6E-409C-BE32-E72D297353CC}">
              <c16:uniqueId val="{00000001-D035-4EB2-A3B9-E331B00CB395}"/>
            </c:ext>
          </c:extLst>
        </c:ser>
        <c:ser>
          <c:idx val="2"/>
          <c:order val="2"/>
          <c:tx>
            <c:v>Student Dues</c:v>
          </c:tx>
          <c:spPr>
            <a:ln w="38100">
              <a:solidFill>
                <a:srgbClr val="FFC000"/>
              </a:solidFill>
            </a:ln>
          </c:spPr>
          <c:marker>
            <c:symbol val="triangle"/>
            <c:size val="5"/>
            <c:spPr>
              <a:solidFill>
                <a:srgbClr val="FFC000"/>
              </a:solidFill>
              <a:ln>
                <a:solidFill>
                  <a:srgbClr val="FFC000"/>
                </a:solidFill>
              </a:ln>
            </c:spPr>
          </c:marker>
          <c:cat>
            <c:numRef>
              <c:f>'Member, Conf Data'!$A$22:$A$53</c:f>
              <c:numCache>
                <c:formatCode>General</c:formatCode>
                <c:ptCount val="32"/>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pt idx="28">
                  <c:v>2024</c:v>
                </c:pt>
                <c:pt idx="29">
                  <c:v>2025</c:v>
                </c:pt>
                <c:pt idx="30">
                  <c:v>2026</c:v>
                </c:pt>
              </c:numCache>
            </c:numRef>
          </c:cat>
          <c:val>
            <c:numRef>
              <c:f>'Member, Conf Data'!$T$22:$T$53</c:f>
              <c:numCache>
                <c:formatCode>General</c:formatCode>
                <c:ptCount val="32"/>
                <c:pt idx="0">
                  <c:v>25</c:v>
                </c:pt>
                <c:pt idx="1">
                  <c:v>25</c:v>
                </c:pt>
                <c:pt idx="2">
                  <c:v>25</c:v>
                </c:pt>
                <c:pt idx="3">
                  <c:v>25</c:v>
                </c:pt>
                <c:pt idx="4">
                  <c:v>25</c:v>
                </c:pt>
                <c:pt idx="5">
                  <c:v>25</c:v>
                </c:pt>
                <c:pt idx="6">
                  <c:v>27</c:v>
                </c:pt>
                <c:pt idx="7">
                  <c:v>30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25</c:v>
                </c:pt>
                <c:pt idx="23">
                  <c:v>25</c:v>
                </c:pt>
                <c:pt idx="24">
                  <c:v>25</c:v>
                </c:pt>
                <c:pt idx="25">
                  <c:v>25</c:v>
                </c:pt>
                <c:pt idx="26">
                  <c:v>1</c:v>
                </c:pt>
                <c:pt idx="27">
                  <c:v>1</c:v>
                </c:pt>
                <c:pt idx="28">
                  <c:v>20</c:v>
                </c:pt>
              </c:numCache>
            </c:numRef>
          </c:val>
          <c:smooth val="0"/>
          <c:extLst>
            <c:ext xmlns:c16="http://schemas.microsoft.com/office/drawing/2014/chart" uri="{C3380CC4-5D6E-409C-BE32-E72D297353CC}">
              <c16:uniqueId val="{00000002-D035-4EB2-A3B9-E331B00CB395}"/>
            </c:ext>
          </c:extLst>
        </c:ser>
        <c:ser>
          <c:idx val="3"/>
          <c:order val="3"/>
          <c:tx>
            <c:v>CM Dues</c:v>
          </c:tx>
          <c:spPr>
            <a:ln w="38100">
              <a:solidFill>
                <a:srgbClr val="FF0000"/>
              </a:solidFill>
            </a:ln>
          </c:spPr>
          <c:marker>
            <c:symbol val="x"/>
            <c:size val="5"/>
            <c:spPr>
              <a:ln w="38100">
                <a:solidFill>
                  <a:srgbClr val="FF0000"/>
                </a:solidFill>
              </a:ln>
            </c:spPr>
          </c:marker>
          <c:cat>
            <c:numRef>
              <c:f>'Member, Conf Data'!$A$22:$A$53</c:f>
              <c:numCache>
                <c:formatCode>General</c:formatCode>
                <c:ptCount val="32"/>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pt idx="28">
                  <c:v>2024</c:v>
                </c:pt>
                <c:pt idx="29">
                  <c:v>2025</c:v>
                </c:pt>
                <c:pt idx="30">
                  <c:v>2026</c:v>
                </c:pt>
              </c:numCache>
            </c:numRef>
          </c:cat>
          <c:val>
            <c:numRef>
              <c:f>'Member, Conf Data'!$U$22:$U$47</c:f>
              <c:numCache>
                <c:formatCode>General</c:formatCode>
                <c:ptCount val="26"/>
                <c:pt idx="0">
                  <c:v>550</c:v>
                </c:pt>
                <c:pt idx="1">
                  <c:v>635</c:v>
                </c:pt>
                <c:pt idx="2">
                  <c:v>635</c:v>
                </c:pt>
                <c:pt idx="3">
                  <c:v>635</c:v>
                </c:pt>
                <c:pt idx="4">
                  <c:v>635</c:v>
                </c:pt>
                <c:pt idx="5">
                  <c:v>800</c:v>
                </c:pt>
                <c:pt idx="6">
                  <c:v>840</c:v>
                </c:pt>
                <c:pt idx="7">
                  <c:v>882</c:v>
                </c:pt>
                <c:pt idx="8">
                  <c:v>890</c:v>
                </c:pt>
                <c:pt idx="9">
                  <c:v>890</c:v>
                </c:pt>
                <c:pt idx="10">
                  <c:v>890</c:v>
                </c:pt>
                <c:pt idx="11">
                  <c:v>890</c:v>
                </c:pt>
                <c:pt idx="12">
                  <c:v>900</c:v>
                </c:pt>
                <c:pt idx="13">
                  <c:v>900</c:v>
                </c:pt>
                <c:pt idx="14">
                  <c:v>950</c:v>
                </c:pt>
                <c:pt idx="15">
                  <c:v>950</c:v>
                </c:pt>
                <c:pt idx="16">
                  <c:v>985</c:v>
                </c:pt>
                <c:pt idx="17">
                  <c:v>985</c:v>
                </c:pt>
                <c:pt idx="18">
                  <c:v>985</c:v>
                </c:pt>
                <c:pt idx="19">
                  <c:v>985</c:v>
                </c:pt>
                <c:pt idx="20">
                  <c:v>985</c:v>
                </c:pt>
                <c:pt idx="21">
                  <c:v>985</c:v>
                </c:pt>
                <c:pt idx="22">
                  <c:v>985</c:v>
                </c:pt>
                <c:pt idx="23">
                  <c:v>985</c:v>
                </c:pt>
                <c:pt idx="24">
                  <c:v>995</c:v>
                </c:pt>
                <c:pt idx="25">
                  <c:v>995</c:v>
                </c:pt>
              </c:numCache>
            </c:numRef>
          </c:val>
          <c:smooth val="0"/>
          <c:extLst>
            <c:ext xmlns:c16="http://schemas.microsoft.com/office/drawing/2014/chart" uri="{C3380CC4-5D6E-409C-BE32-E72D297353CC}">
              <c16:uniqueId val="{00000003-D035-4EB2-A3B9-E331B00CB395}"/>
            </c:ext>
          </c:extLst>
        </c:ser>
        <c:ser>
          <c:idx val="4"/>
          <c:order val="4"/>
          <c:tx>
            <c:v>PSP Dues</c:v>
          </c:tx>
          <c:spPr>
            <a:ln w="38100">
              <a:solidFill>
                <a:srgbClr val="005426"/>
              </a:solidFill>
            </a:ln>
          </c:spPr>
          <c:marker>
            <c:symbol val="square"/>
            <c:size val="5"/>
            <c:spPr>
              <a:solidFill>
                <a:srgbClr val="005426"/>
              </a:solidFill>
              <a:ln>
                <a:solidFill>
                  <a:srgbClr val="005426"/>
                </a:solidFill>
              </a:ln>
            </c:spPr>
          </c:marker>
          <c:cat>
            <c:numRef>
              <c:f>'Member, Conf Data'!$A$22:$A$53</c:f>
              <c:numCache>
                <c:formatCode>General</c:formatCode>
                <c:ptCount val="32"/>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pt idx="28">
                  <c:v>2024</c:v>
                </c:pt>
                <c:pt idx="29">
                  <c:v>2025</c:v>
                </c:pt>
                <c:pt idx="30">
                  <c:v>2026</c:v>
                </c:pt>
              </c:numCache>
            </c:numRef>
          </c:cat>
          <c:val>
            <c:numRef>
              <c:f>'Member, Conf Data'!$W$22:$W$53</c:f>
              <c:numCache>
                <c:formatCode>General</c:formatCode>
                <c:ptCount val="32"/>
                <c:pt idx="0">
                  <c:v>210</c:v>
                </c:pt>
                <c:pt idx="1">
                  <c:v>225</c:v>
                </c:pt>
                <c:pt idx="2">
                  <c:v>225</c:v>
                </c:pt>
                <c:pt idx="3">
                  <c:v>225</c:v>
                </c:pt>
                <c:pt idx="4">
                  <c:v>225</c:v>
                </c:pt>
                <c:pt idx="5">
                  <c:v>305</c:v>
                </c:pt>
                <c:pt idx="6">
                  <c:v>321</c:v>
                </c:pt>
                <c:pt idx="7">
                  <c:v>335</c:v>
                </c:pt>
                <c:pt idx="8">
                  <c:v>340</c:v>
                </c:pt>
                <c:pt idx="9">
                  <c:v>357</c:v>
                </c:pt>
                <c:pt idx="10">
                  <c:v>357</c:v>
                </c:pt>
                <c:pt idx="11">
                  <c:v>360</c:v>
                </c:pt>
                <c:pt idx="12">
                  <c:v>400</c:v>
                </c:pt>
                <c:pt idx="13">
                  <c:v>400</c:v>
                </c:pt>
                <c:pt idx="14">
                  <c:v>425</c:v>
                </c:pt>
                <c:pt idx="15">
                  <c:v>425</c:v>
                </c:pt>
                <c:pt idx="16">
                  <c:v>450</c:v>
                </c:pt>
                <c:pt idx="17">
                  <c:v>450</c:v>
                </c:pt>
                <c:pt idx="18">
                  <c:v>450</c:v>
                </c:pt>
                <c:pt idx="19">
                  <c:v>450</c:v>
                </c:pt>
                <c:pt idx="20">
                  <c:v>450</c:v>
                </c:pt>
                <c:pt idx="21">
                  <c:v>450</c:v>
                </c:pt>
                <c:pt idx="22">
                  <c:v>450</c:v>
                </c:pt>
                <c:pt idx="23">
                  <c:v>450</c:v>
                </c:pt>
                <c:pt idx="24">
                  <c:v>450</c:v>
                </c:pt>
                <c:pt idx="25">
                  <c:v>450</c:v>
                </c:pt>
                <c:pt idx="26">
                  <c:v>450</c:v>
                </c:pt>
                <c:pt idx="27">
                  <c:v>450</c:v>
                </c:pt>
                <c:pt idx="28">
                  <c:v>450</c:v>
                </c:pt>
              </c:numCache>
            </c:numRef>
          </c:val>
          <c:smooth val="0"/>
          <c:extLst>
            <c:ext xmlns:c16="http://schemas.microsoft.com/office/drawing/2014/chart" uri="{C3380CC4-5D6E-409C-BE32-E72D297353CC}">
              <c16:uniqueId val="{00000004-D035-4EB2-A3B9-E331B00CB395}"/>
            </c:ext>
          </c:extLst>
        </c:ser>
        <c:ser>
          <c:idx val="5"/>
          <c:order val="5"/>
          <c:tx>
            <c:v>Conference Registration Fee</c:v>
          </c:tx>
          <c:spPr>
            <a:ln w="38100">
              <a:solidFill>
                <a:srgbClr val="00B0F0"/>
              </a:solidFill>
            </a:ln>
          </c:spPr>
          <c:marker>
            <c:symbol val="circle"/>
            <c:size val="5"/>
            <c:spPr>
              <a:solidFill>
                <a:srgbClr val="00B0F0"/>
              </a:solidFill>
              <a:ln w="38100">
                <a:solidFill>
                  <a:srgbClr val="00B0F0"/>
                </a:solidFill>
              </a:ln>
            </c:spPr>
          </c:marker>
          <c:cat>
            <c:numRef>
              <c:f>'Member, Conf Data'!$A$22:$A$53</c:f>
              <c:numCache>
                <c:formatCode>General</c:formatCode>
                <c:ptCount val="32"/>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pt idx="28">
                  <c:v>2024</c:v>
                </c:pt>
                <c:pt idx="29">
                  <c:v>2025</c:v>
                </c:pt>
                <c:pt idx="30">
                  <c:v>2026</c:v>
                </c:pt>
              </c:numCache>
            </c:numRef>
          </c:cat>
          <c:val>
            <c:numRef>
              <c:f>'Member, Conf Data'!$AD$22:$AD$53</c:f>
              <c:numCache>
                <c:formatCode>General</c:formatCode>
                <c:ptCount val="32"/>
                <c:pt idx="0">
                  <c:v>325</c:v>
                </c:pt>
                <c:pt idx="1">
                  <c:v>395</c:v>
                </c:pt>
                <c:pt idx="2">
                  <c:v>395</c:v>
                </c:pt>
                <c:pt idx="3">
                  <c:v>395</c:v>
                </c:pt>
                <c:pt idx="4">
                  <c:v>395</c:v>
                </c:pt>
                <c:pt idx="5">
                  <c:v>395</c:v>
                </c:pt>
                <c:pt idx="6">
                  <c:v>415</c:v>
                </c:pt>
                <c:pt idx="7">
                  <c:v>435</c:v>
                </c:pt>
                <c:pt idx="8">
                  <c:v>457</c:v>
                </c:pt>
                <c:pt idx="9">
                  <c:v>457</c:v>
                </c:pt>
                <c:pt idx="10">
                  <c:v>457</c:v>
                </c:pt>
                <c:pt idx="11">
                  <c:v>460</c:v>
                </c:pt>
                <c:pt idx="12">
                  <c:v>475</c:v>
                </c:pt>
                <c:pt idx="13">
                  <c:v>495</c:v>
                </c:pt>
                <c:pt idx="14">
                  <c:v>495</c:v>
                </c:pt>
                <c:pt idx="15">
                  <c:v>495</c:v>
                </c:pt>
                <c:pt idx="16">
                  <c:v>495</c:v>
                </c:pt>
                <c:pt idx="17">
                  <c:v>495</c:v>
                </c:pt>
                <c:pt idx="18">
                  <c:v>495</c:v>
                </c:pt>
                <c:pt idx="19">
                  <c:v>495</c:v>
                </c:pt>
                <c:pt idx="20">
                  <c:v>549</c:v>
                </c:pt>
                <c:pt idx="21">
                  <c:v>549</c:v>
                </c:pt>
                <c:pt idx="22">
                  <c:v>584</c:v>
                </c:pt>
                <c:pt idx="23">
                  <c:v>534</c:v>
                </c:pt>
                <c:pt idx="24">
                  <c:v>534</c:v>
                </c:pt>
                <c:pt idx="25">
                  <c:v>275</c:v>
                </c:pt>
                <c:pt idx="26">
                  <c:v>325</c:v>
                </c:pt>
                <c:pt idx="27">
                  <c:v>585</c:v>
                </c:pt>
                <c:pt idx="28">
                  <c:v>635</c:v>
                </c:pt>
                <c:pt idx="29">
                  <c:v>635</c:v>
                </c:pt>
              </c:numCache>
            </c:numRef>
          </c:val>
          <c:smooth val="0"/>
          <c:extLst>
            <c:ext xmlns:c16="http://schemas.microsoft.com/office/drawing/2014/chart" uri="{C3380CC4-5D6E-409C-BE32-E72D297353CC}">
              <c16:uniqueId val="{00000005-D035-4EB2-A3B9-E331B00CB395}"/>
            </c:ext>
          </c:extLst>
        </c:ser>
        <c:dLbls>
          <c:showLegendKey val="0"/>
          <c:showVal val="0"/>
          <c:showCatName val="0"/>
          <c:showSerName val="0"/>
          <c:showPercent val="0"/>
          <c:showBubbleSize val="0"/>
        </c:dLbls>
        <c:marker val="1"/>
        <c:smooth val="0"/>
        <c:axId val="82252160"/>
        <c:axId val="82254464"/>
      </c:lineChart>
      <c:catAx>
        <c:axId val="82252160"/>
        <c:scaling>
          <c:orientation val="minMax"/>
        </c:scaling>
        <c:delete val="0"/>
        <c:axPos val="b"/>
        <c:title>
          <c:tx>
            <c:rich>
              <a:bodyPr/>
              <a:lstStyle/>
              <a:p>
                <a:pPr>
                  <a:defRPr sz="1400" b="1" i="0" u="none" strike="noStrike" baseline="0">
                    <a:solidFill>
                      <a:srgbClr val="000000"/>
                    </a:solidFill>
                    <a:latin typeface="Calibri"/>
                    <a:ea typeface="Calibri"/>
                    <a:cs typeface="Calibri"/>
                  </a:defRPr>
                </a:pPr>
                <a:r>
                  <a:rPr lang="en-US"/>
                  <a:t>Year</a:t>
                </a:r>
              </a:p>
            </c:rich>
          </c:tx>
          <c:overlay val="0"/>
        </c:title>
        <c:numFmt formatCode="General" sourceLinked="1"/>
        <c:majorTickMark val="out"/>
        <c:minorTickMark val="none"/>
        <c:tickLblPos val="nextTo"/>
        <c:txPr>
          <a:bodyPr rot="-2700000" vert="horz"/>
          <a:lstStyle/>
          <a:p>
            <a:pPr>
              <a:defRPr sz="1000" b="1" i="0" u="none" strike="noStrike" baseline="0">
                <a:solidFill>
                  <a:srgbClr val="000000"/>
                </a:solidFill>
                <a:latin typeface="Arial"/>
                <a:ea typeface="Arial"/>
                <a:cs typeface="Arial"/>
              </a:defRPr>
            </a:pPr>
            <a:endParaRPr lang="en-US"/>
          </a:p>
        </c:txPr>
        <c:crossAx val="82254464"/>
        <c:crosses val="autoZero"/>
        <c:auto val="1"/>
        <c:lblAlgn val="ctr"/>
        <c:lblOffset val="100"/>
        <c:noMultiLvlLbl val="0"/>
      </c:catAx>
      <c:valAx>
        <c:axId val="82254464"/>
        <c:scaling>
          <c:orientation val="minMax"/>
          <c:max val="1100"/>
          <c:min val="0"/>
        </c:scaling>
        <c:delete val="0"/>
        <c:axPos val="l"/>
        <c:majorGridlines>
          <c:spPr>
            <a:ln>
              <a:prstDash val="sysDash"/>
            </a:ln>
          </c:spPr>
        </c:majorGridlines>
        <c:numFmt formatCode="\$#,##0" sourceLinked="0"/>
        <c:majorTickMark val="out"/>
        <c:minorTickMark val="none"/>
        <c:tickLblPos val="nextTo"/>
        <c:spPr>
          <a:ln>
            <a:prstDash val="sysDot"/>
          </a:ln>
        </c:spPr>
        <c:txPr>
          <a:bodyPr rot="0" vert="horz"/>
          <a:lstStyle/>
          <a:p>
            <a:pPr>
              <a:defRPr sz="1100" b="1" i="0" u="none" strike="noStrike" baseline="0">
                <a:solidFill>
                  <a:srgbClr val="000000"/>
                </a:solidFill>
                <a:latin typeface="Arial"/>
                <a:ea typeface="Arial"/>
                <a:cs typeface="Arial"/>
              </a:defRPr>
            </a:pPr>
            <a:endParaRPr lang="en-US"/>
          </a:p>
        </c:txPr>
        <c:crossAx val="82252160"/>
        <c:crosses val="autoZero"/>
        <c:crossBetween val="between"/>
      </c:valAx>
      <c:spPr>
        <a:ln w="25400">
          <a:solidFill>
            <a:schemeClr val="tx1"/>
          </a:solidFill>
        </a:ln>
      </c:spPr>
    </c:plotArea>
    <c:legend>
      <c:legendPos val="r"/>
      <c:layout>
        <c:manualLayout>
          <c:xMode val="edge"/>
          <c:yMode val="edge"/>
          <c:x val="0.10549450549450549"/>
          <c:y val="0.10959595959596002"/>
          <c:w val="0.52490842490842493"/>
          <c:h val="9.3939393939394766E-2"/>
        </c:manualLayout>
      </c:layout>
      <c:overlay val="0"/>
      <c:spPr>
        <a:solidFill>
          <a:schemeClr val="bg1"/>
        </a:solidFill>
        <a:ln>
          <a:solidFill>
            <a:schemeClr val="tx1"/>
          </a:solidFill>
        </a:ln>
      </c:spPr>
      <c:txPr>
        <a:bodyPr/>
        <a:lstStyle/>
        <a:p>
          <a:pPr>
            <a:defRPr sz="1010" b="1" i="0" u="none" strike="noStrike" baseline="0">
              <a:solidFill>
                <a:srgbClr val="000000"/>
              </a:solidFill>
              <a:latin typeface="Arial"/>
              <a:ea typeface="Arial"/>
              <a:cs typeface="Arial"/>
            </a:defRPr>
          </a:pPr>
          <a:endParaRPr lang="en-US"/>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752444968372874E-2"/>
          <c:y val="0.10929801956573611"/>
          <c:w val="0.85048957341871345"/>
          <c:h val="0.79564813489222941"/>
        </c:manualLayout>
      </c:layout>
      <c:lineChart>
        <c:grouping val="standard"/>
        <c:varyColors val="0"/>
        <c:ser>
          <c:idx val="0"/>
          <c:order val="0"/>
          <c:tx>
            <c:v>P &amp; L</c:v>
          </c:tx>
          <c:spPr>
            <a:ln w="38100">
              <a:solidFill>
                <a:srgbClr val="002060"/>
              </a:solidFill>
            </a:ln>
          </c:spPr>
          <c:marker>
            <c:symbol val="diamond"/>
            <c:size val="6"/>
            <c:spPr>
              <a:solidFill>
                <a:srgbClr val="002060"/>
              </a:solidFill>
              <a:ln>
                <a:solidFill>
                  <a:srgbClr val="002060"/>
                </a:solidFill>
              </a:ln>
            </c:spPr>
          </c:marker>
          <c:cat>
            <c:numRef>
              <c:f>'Member, Conf Data'!$A$22:$A$53</c:f>
              <c:numCache>
                <c:formatCode>General</c:formatCode>
                <c:ptCount val="32"/>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pt idx="28">
                  <c:v>2024</c:v>
                </c:pt>
                <c:pt idx="29">
                  <c:v>2025</c:v>
                </c:pt>
                <c:pt idx="30">
                  <c:v>2026</c:v>
                </c:pt>
              </c:numCache>
            </c:numRef>
          </c:cat>
          <c:val>
            <c:numRef>
              <c:f>'Member, Conf Data'!$AJ$22:$AJ$53</c:f>
              <c:numCache>
                <c:formatCode>#,##0</c:formatCode>
                <c:ptCount val="32"/>
                <c:pt idx="0">
                  <c:v>20028</c:v>
                </c:pt>
                <c:pt idx="1">
                  <c:v>18615</c:v>
                </c:pt>
                <c:pt idx="2">
                  <c:v>30608</c:v>
                </c:pt>
                <c:pt idx="3">
                  <c:v>4994</c:v>
                </c:pt>
                <c:pt idx="4">
                  <c:v>17780</c:v>
                </c:pt>
                <c:pt idx="5">
                  <c:v>31018</c:v>
                </c:pt>
                <c:pt idx="6">
                  <c:v>21495</c:v>
                </c:pt>
                <c:pt idx="7">
                  <c:v>35000</c:v>
                </c:pt>
                <c:pt idx="8">
                  <c:v>11526</c:v>
                </c:pt>
                <c:pt idx="9">
                  <c:v>21503</c:v>
                </c:pt>
                <c:pt idx="10">
                  <c:v>28054</c:v>
                </c:pt>
                <c:pt idx="11">
                  <c:v>67217</c:v>
                </c:pt>
                <c:pt idx="12">
                  <c:v>57868</c:v>
                </c:pt>
                <c:pt idx="13">
                  <c:v>-28175</c:v>
                </c:pt>
                <c:pt idx="14">
                  <c:v>-28705.96</c:v>
                </c:pt>
                <c:pt idx="15">
                  <c:v>33045</c:v>
                </c:pt>
                <c:pt idx="16">
                  <c:v>30277.89</c:v>
                </c:pt>
                <c:pt idx="17">
                  <c:v>-11871</c:v>
                </c:pt>
                <c:pt idx="18">
                  <c:v>-4181</c:v>
                </c:pt>
                <c:pt idx="19">
                  <c:v>-9665.76</c:v>
                </c:pt>
                <c:pt idx="20">
                  <c:v>-6541.91</c:v>
                </c:pt>
                <c:pt idx="21">
                  <c:v>-55672.73</c:v>
                </c:pt>
                <c:pt idx="22">
                  <c:v>6469.01</c:v>
                </c:pt>
                <c:pt idx="23">
                  <c:v>2508</c:v>
                </c:pt>
                <c:pt idx="24">
                  <c:v>1347</c:v>
                </c:pt>
                <c:pt idx="25">
                  <c:v>28318</c:v>
                </c:pt>
                <c:pt idx="26">
                  <c:v>12326</c:v>
                </c:pt>
                <c:pt idx="27">
                  <c:v>-26216</c:v>
                </c:pt>
                <c:pt idx="28">
                  <c:v>6576</c:v>
                </c:pt>
              </c:numCache>
            </c:numRef>
          </c:val>
          <c:smooth val="0"/>
          <c:extLst>
            <c:ext xmlns:c16="http://schemas.microsoft.com/office/drawing/2014/chart" uri="{C3380CC4-5D6E-409C-BE32-E72D297353CC}">
              <c16:uniqueId val="{00000000-9E57-4746-9B50-F9E16755D94F}"/>
            </c:ext>
          </c:extLst>
        </c:ser>
        <c:dLbls>
          <c:showLegendKey val="0"/>
          <c:showVal val="0"/>
          <c:showCatName val="0"/>
          <c:showSerName val="0"/>
          <c:showPercent val="0"/>
          <c:showBubbleSize val="0"/>
        </c:dLbls>
        <c:marker val="1"/>
        <c:smooth val="0"/>
        <c:axId val="82424960"/>
        <c:axId val="82426880"/>
      </c:lineChart>
      <c:lineChart>
        <c:grouping val="standard"/>
        <c:varyColors val="0"/>
        <c:ser>
          <c:idx val="1"/>
          <c:order val="1"/>
          <c:tx>
            <c:v>Fund Assets</c:v>
          </c:tx>
          <c:spPr>
            <a:ln>
              <a:solidFill>
                <a:srgbClr val="FF0000"/>
              </a:solidFill>
            </a:ln>
          </c:spPr>
          <c:marker>
            <c:spPr>
              <a:solidFill>
                <a:srgbClr val="FF0000"/>
              </a:solidFill>
              <a:ln>
                <a:solidFill>
                  <a:srgbClr val="FF0000"/>
                </a:solidFill>
              </a:ln>
            </c:spPr>
          </c:marker>
          <c:cat>
            <c:numRef>
              <c:f>'Member, Conf Data'!$A$22:$A$53</c:f>
              <c:numCache>
                <c:formatCode>General</c:formatCode>
                <c:ptCount val="32"/>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pt idx="28">
                  <c:v>2024</c:v>
                </c:pt>
                <c:pt idx="29">
                  <c:v>2025</c:v>
                </c:pt>
                <c:pt idx="30">
                  <c:v>2026</c:v>
                </c:pt>
              </c:numCache>
            </c:numRef>
          </c:cat>
          <c:val>
            <c:numRef>
              <c:f>'Member, Conf Data'!$AL$22:$AL$53</c:f>
              <c:numCache>
                <c:formatCode>#,##0</c:formatCode>
                <c:ptCount val="32"/>
                <c:pt idx="12">
                  <c:v>82361</c:v>
                </c:pt>
                <c:pt idx="13">
                  <c:v>89000</c:v>
                </c:pt>
                <c:pt idx="14">
                  <c:v>91047</c:v>
                </c:pt>
                <c:pt idx="15">
                  <c:v>98879</c:v>
                </c:pt>
                <c:pt idx="16">
                  <c:v>96089</c:v>
                </c:pt>
                <c:pt idx="17">
                  <c:v>114256</c:v>
                </c:pt>
                <c:pt idx="18">
                  <c:v>127472</c:v>
                </c:pt>
                <c:pt idx="19">
                  <c:v>139846</c:v>
                </c:pt>
                <c:pt idx="20">
                  <c:v>141966</c:v>
                </c:pt>
                <c:pt idx="21">
                  <c:v>142989</c:v>
                </c:pt>
                <c:pt idx="22">
                  <c:v>136604</c:v>
                </c:pt>
                <c:pt idx="23">
                  <c:v>150546.28</c:v>
                </c:pt>
                <c:pt idx="24">
                  <c:v>151397.54999999999</c:v>
                </c:pt>
                <c:pt idx="25">
                  <c:v>185291.86</c:v>
                </c:pt>
                <c:pt idx="26">
                  <c:v>159159</c:v>
                </c:pt>
                <c:pt idx="27">
                  <c:v>168689</c:v>
                </c:pt>
                <c:pt idx="28">
                  <c:v>180539</c:v>
                </c:pt>
              </c:numCache>
            </c:numRef>
          </c:val>
          <c:smooth val="0"/>
          <c:extLst>
            <c:ext xmlns:c16="http://schemas.microsoft.com/office/drawing/2014/chart" uri="{C3380CC4-5D6E-409C-BE32-E72D297353CC}">
              <c16:uniqueId val="{00000001-9E57-4746-9B50-F9E16755D94F}"/>
            </c:ext>
          </c:extLst>
        </c:ser>
        <c:ser>
          <c:idx val="2"/>
          <c:order val="2"/>
          <c:tx>
            <c:v>NHCA Total Equity</c:v>
          </c:tx>
          <c:spPr>
            <a:ln>
              <a:solidFill>
                <a:srgbClr val="0000FF"/>
              </a:solidFill>
            </a:ln>
          </c:spPr>
          <c:marker>
            <c:symbol val="triangle"/>
            <c:size val="9"/>
            <c:spPr>
              <a:solidFill>
                <a:srgbClr val="0000FF"/>
              </a:solidFill>
            </c:spPr>
          </c:marker>
          <c:val>
            <c:numRef>
              <c:f>'Member, Conf Data'!$AK$22:$AK$47</c:f>
              <c:numCache>
                <c:formatCode>#,##0</c:formatCode>
                <c:ptCount val="26"/>
                <c:pt idx="12">
                  <c:v>166082.74</c:v>
                </c:pt>
                <c:pt idx="13">
                  <c:v>201531.14</c:v>
                </c:pt>
                <c:pt idx="14">
                  <c:v>221793.13</c:v>
                </c:pt>
                <c:pt idx="15">
                  <c:v>254838.15</c:v>
                </c:pt>
                <c:pt idx="16">
                  <c:v>285116.03999999998</c:v>
                </c:pt>
                <c:pt idx="17">
                  <c:v>273244.93</c:v>
                </c:pt>
                <c:pt idx="18">
                  <c:v>269064</c:v>
                </c:pt>
                <c:pt idx="19">
                  <c:v>259398.24</c:v>
                </c:pt>
                <c:pt idx="20">
                  <c:v>252856.33</c:v>
                </c:pt>
                <c:pt idx="21">
                  <c:v>197183.6</c:v>
                </c:pt>
                <c:pt idx="22">
                  <c:v>237283.57</c:v>
                </c:pt>
                <c:pt idx="23">
                  <c:v>249059.13</c:v>
                </c:pt>
                <c:pt idx="24">
                  <c:v>260452.43</c:v>
                </c:pt>
                <c:pt idx="25">
                  <c:v>317237.77</c:v>
                </c:pt>
              </c:numCache>
            </c:numRef>
          </c:val>
          <c:smooth val="0"/>
          <c:extLst>
            <c:ext xmlns:c16="http://schemas.microsoft.com/office/drawing/2014/chart" uri="{C3380CC4-5D6E-409C-BE32-E72D297353CC}">
              <c16:uniqueId val="{00000001-69C3-460E-82E1-CEBF114AC801}"/>
            </c:ext>
          </c:extLst>
        </c:ser>
        <c:dLbls>
          <c:showLegendKey val="0"/>
          <c:showVal val="0"/>
          <c:showCatName val="0"/>
          <c:showSerName val="0"/>
          <c:showPercent val="0"/>
          <c:showBubbleSize val="0"/>
        </c:dLbls>
        <c:marker val="1"/>
        <c:smooth val="0"/>
        <c:axId val="82905344"/>
        <c:axId val="82903808"/>
      </c:lineChart>
      <c:catAx>
        <c:axId val="82424960"/>
        <c:scaling>
          <c:orientation val="minMax"/>
        </c:scaling>
        <c:delete val="0"/>
        <c:axPos val="b"/>
        <c:title>
          <c:tx>
            <c:rich>
              <a:bodyPr/>
              <a:lstStyle/>
              <a:p>
                <a:pPr>
                  <a:defRPr sz="1400" b="1" i="0" u="none" strike="noStrike" baseline="0">
                    <a:solidFill>
                      <a:srgbClr val="000000"/>
                    </a:solidFill>
                    <a:latin typeface="Calibri"/>
                    <a:ea typeface="Calibri"/>
                    <a:cs typeface="Calibri"/>
                  </a:defRPr>
                </a:pPr>
                <a:r>
                  <a:rPr lang="en-US"/>
                  <a:t>Year</a:t>
                </a:r>
              </a:p>
            </c:rich>
          </c:tx>
          <c:overlay val="0"/>
        </c:title>
        <c:numFmt formatCode="General" sourceLinked="1"/>
        <c:majorTickMark val="out"/>
        <c:minorTickMark val="none"/>
        <c:tickLblPos val="low"/>
        <c:spPr>
          <a:ln/>
        </c:spPr>
        <c:txPr>
          <a:bodyPr rot="-2700000" vert="horz"/>
          <a:lstStyle/>
          <a:p>
            <a:pPr>
              <a:defRPr sz="1000" b="1" i="0" u="none" strike="noStrike" baseline="0">
                <a:solidFill>
                  <a:srgbClr val="000000"/>
                </a:solidFill>
                <a:latin typeface="Arial"/>
                <a:ea typeface="Arial"/>
                <a:cs typeface="Arial"/>
              </a:defRPr>
            </a:pPr>
            <a:endParaRPr lang="en-US"/>
          </a:p>
        </c:txPr>
        <c:crossAx val="82426880"/>
        <c:crossesAt val="-60000"/>
        <c:auto val="1"/>
        <c:lblAlgn val="ctr"/>
        <c:lblOffset val="100"/>
        <c:noMultiLvlLbl val="0"/>
      </c:catAx>
      <c:valAx>
        <c:axId val="82426880"/>
        <c:scaling>
          <c:orientation val="minMax"/>
          <c:max val="70000"/>
          <c:min val="-60000"/>
        </c:scaling>
        <c:delete val="0"/>
        <c:axPos val="l"/>
        <c:majorGridlines>
          <c:spPr>
            <a:ln>
              <a:prstDash val="sysDash"/>
            </a:ln>
          </c:spPr>
        </c:majorGridlines>
        <c:numFmt formatCode="\$#,##0" sourceLinked="0"/>
        <c:majorTickMark val="out"/>
        <c:minorTickMark val="none"/>
        <c:tickLblPos val="nextTo"/>
        <c:spPr>
          <a:ln>
            <a:prstDash val="sysDot"/>
          </a:ln>
        </c:spPr>
        <c:txPr>
          <a:bodyPr rot="0" vert="horz"/>
          <a:lstStyle/>
          <a:p>
            <a:pPr>
              <a:defRPr sz="1100" b="1" i="0" u="none" strike="noStrike" baseline="0">
                <a:solidFill>
                  <a:srgbClr val="000000"/>
                </a:solidFill>
                <a:latin typeface="Arial"/>
                <a:ea typeface="Arial"/>
                <a:cs typeface="Arial"/>
              </a:defRPr>
            </a:pPr>
            <a:endParaRPr lang="en-US"/>
          </a:p>
        </c:txPr>
        <c:crossAx val="82424960"/>
        <c:crosses val="autoZero"/>
        <c:crossBetween val="between"/>
      </c:valAx>
      <c:valAx>
        <c:axId val="82903808"/>
        <c:scaling>
          <c:orientation val="minMax"/>
          <c:max val="350000"/>
          <c:min val="70000"/>
        </c:scaling>
        <c:delete val="0"/>
        <c:axPos val="r"/>
        <c:numFmt formatCode="\$#,##0" sourceLinked="0"/>
        <c:majorTickMark val="out"/>
        <c:minorTickMark val="none"/>
        <c:tickLblPos val="nextTo"/>
        <c:txPr>
          <a:bodyPr/>
          <a:lstStyle/>
          <a:p>
            <a:pPr>
              <a:defRPr sz="1100" b="1" i="0" baseline="0">
                <a:latin typeface="Arial" panose="020B0604020202020204" pitchFamily="34" charset="0"/>
              </a:defRPr>
            </a:pPr>
            <a:endParaRPr lang="en-US"/>
          </a:p>
        </c:txPr>
        <c:crossAx val="82905344"/>
        <c:crosses val="max"/>
        <c:crossBetween val="between"/>
      </c:valAx>
      <c:catAx>
        <c:axId val="82905344"/>
        <c:scaling>
          <c:orientation val="minMax"/>
        </c:scaling>
        <c:delete val="1"/>
        <c:axPos val="b"/>
        <c:numFmt formatCode="General" sourceLinked="1"/>
        <c:majorTickMark val="out"/>
        <c:minorTickMark val="none"/>
        <c:tickLblPos val="none"/>
        <c:crossAx val="82903808"/>
        <c:crosses val="autoZero"/>
        <c:auto val="1"/>
        <c:lblAlgn val="ctr"/>
        <c:lblOffset val="100"/>
        <c:noMultiLvlLbl val="0"/>
      </c:catAx>
      <c:spPr>
        <a:ln w="25400">
          <a:solidFill>
            <a:schemeClr val="tx1"/>
          </a:solidFill>
        </a:ln>
      </c:spPr>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10.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tabColor theme="9" tint="-0.249977111117893"/>
  </sheetPr>
  <sheetViews>
    <sheetView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900-000000000000}">
  <sheetPr>
    <tabColor theme="9" tint="-0.249977111117893"/>
  </sheetPr>
  <sheetViews>
    <sheetView zoomScale="115"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A00-000000000000}">
  <sheetPr>
    <tabColor theme="9" tint="-0.249977111117893"/>
  </sheetPr>
  <sheetViews>
    <sheetView zoomScale="130"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B00-000000000000}">
  <sheetPr>
    <tabColor theme="9" tint="-0.249977111117893"/>
  </sheetPr>
  <sheetViews>
    <sheetView zoomScale="110"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C00-000000000000}">
  <sheetPr>
    <tabColor theme="9" tint="-0.249977111117893"/>
  </sheetPr>
  <sheetViews>
    <sheetView zoomScale="115"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6.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14</xdr:col>
      <xdr:colOff>19050</xdr:colOff>
      <xdr:row>20</xdr:row>
      <xdr:rowOff>28574</xdr:rowOff>
    </xdr:from>
    <xdr:to>
      <xdr:col>23</xdr:col>
      <xdr:colOff>228600</xdr:colOff>
      <xdr:row>34</xdr:row>
      <xdr:rowOff>80961</xdr:rowOff>
    </xdr:to>
    <xdr:graphicFrame macro="">
      <xdr:nvGraphicFramePr>
        <xdr:cNvPr id="2" name="Chart 1">
          <a:extLst>
            <a:ext uri="{FF2B5EF4-FFF2-40B4-BE49-F238E27FC236}">
              <a16:creationId xmlns:a16="http://schemas.microsoft.com/office/drawing/2014/main" id="{60076EA7-4D21-4119-90EC-4D58451BDF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absoluteAnchor>
    <xdr:pos x="0" y="0"/>
    <xdr:ext cx="8663609" cy="6289261"/>
    <xdr:graphicFrame macro="">
      <xdr:nvGraphicFramePr>
        <xdr:cNvPr id="2" name="Chart 1">
          <a:extLst>
            <a:ext uri="{FF2B5EF4-FFF2-40B4-BE49-F238E27FC236}">
              <a16:creationId xmlns:a16="http://schemas.microsoft.com/office/drawing/2014/main" id="{00000000-0008-0000-0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c:userShapes xmlns:c="http://schemas.openxmlformats.org/drawingml/2006/chart">
  <cdr:relSizeAnchor xmlns:cdr="http://schemas.openxmlformats.org/drawingml/2006/chartDrawing">
    <cdr:from>
      <cdr:x>0.0228</cdr:x>
      <cdr:y>0.01341</cdr:y>
    </cdr:from>
    <cdr:to>
      <cdr:x>0.94918</cdr:x>
      <cdr:y>0.08418</cdr:y>
    </cdr:to>
    <cdr:sp macro="" textlink="">
      <cdr:nvSpPr>
        <cdr:cNvPr id="2" name="TextBox 1"/>
        <cdr:cNvSpPr txBox="1"/>
      </cdr:nvSpPr>
      <cdr:spPr>
        <a:xfrm xmlns:a="http://schemas.openxmlformats.org/drawingml/2006/main">
          <a:off x="196942" y="84332"/>
          <a:ext cx="8002840" cy="44489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2400" b="1"/>
            <a:t>NHCA</a:t>
          </a:r>
          <a:r>
            <a:rPr lang="en-US" sz="2400" b="1" baseline="0"/>
            <a:t> Profit &amp; Loss, Total Equity, and Scholarship Fund Assets</a:t>
          </a:r>
          <a:endParaRPr lang="en-US" sz="2400" b="1"/>
        </a:p>
      </cdr:txBody>
    </cdr:sp>
  </cdr:relSizeAnchor>
  <cdr:relSizeAnchor xmlns:cdr="http://schemas.openxmlformats.org/drawingml/2006/chartDrawing">
    <cdr:from>
      <cdr:x>0.08968</cdr:x>
      <cdr:y>0.27768</cdr:y>
    </cdr:from>
    <cdr:to>
      <cdr:x>0.26369</cdr:x>
      <cdr:y>0.34165</cdr:y>
    </cdr:to>
    <cdr:sp macro="" textlink="">
      <cdr:nvSpPr>
        <cdr:cNvPr id="3" name="TextBox 2"/>
        <cdr:cNvSpPr txBox="1"/>
      </cdr:nvSpPr>
      <cdr:spPr>
        <a:xfrm xmlns:a="http://schemas.openxmlformats.org/drawingml/2006/main">
          <a:off x="776978" y="1745639"/>
          <a:ext cx="1507546" cy="402148"/>
        </a:xfrm>
        <a:prstGeom xmlns:a="http://schemas.openxmlformats.org/drawingml/2006/main" prst="rect">
          <a:avLst/>
        </a:prstGeom>
        <a:solidFill xmlns:a="http://schemas.openxmlformats.org/drawingml/2006/main">
          <a:schemeClr val="bg1">
            <a:lumMod val="95000"/>
          </a:schemeClr>
        </a:solidFill>
      </cdr:spPr>
      <cdr:txBody>
        <a:bodyPr xmlns:a="http://schemas.openxmlformats.org/drawingml/2006/main" vertOverflow="clip" wrap="square" rtlCol="0"/>
        <a:lstStyle xmlns:a="http://schemas.openxmlformats.org/drawingml/2006/main"/>
        <a:p xmlns:a="http://schemas.openxmlformats.org/drawingml/2006/main">
          <a:r>
            <a:rPr lang="en-US" sz="2000" b="1">
              <a:solidFill>
                <a:srgbClr val="002060"/>
              </a:solidFill>
            </a:rPr>
            <a:t>NHCA P</a:t>
          </a:r>
          <a:r>
            <a:rPr lang="en-US" sz="2000" b="1" baseline="0">
              <a:solidFill>
                <a:srgbClr val="002060"/>
              </a:solidFill>
            </a:rPr>
            <a:t>&amp;L</a:t>
          </a:r>
          <a:endParaRPr lang="en-US" sz="1200" b="1">
            <a:solidFill>
              <a:srgbClr val="002060"/>
            </a:solidFill>
          </a:endParaRPr>
        </a:p>
      </cdr:txBody>
    </cdr:sp>
  </cdr:relSizeAnchor>
  <cdr:relSizeAnchor xmlns:cdr="http://schemas.openxmlformats.org/drawingml/2006/chartDrawing">
    <cdr:from>
      <cdr:x>0.08477</cdr:x>
      <cdr:y>0.47157</cdr:y>
    </cdr:from>
    <cdr:to>
      <cdr:x>0.1679</cdr:x>
      <cdr:y>0.47157</cdr:y>
    </cdr:to>
    <cdr:cxnSp macro="">
      <cdr:nvCxnSpPr>
        <cdr:cNvPr id="5" name="Straight Arrow Connector 4">
          <a:extLst xmlns:a="http://schemas.openxmlformats.org/drawingml/2006/main">
            <a:ext uri="{FF2B5EF4-FFF2-40B4-BE49-F238E27FC236}">
              <a16:creationId xmlns:a16="http://schemas.microsoft.com/office/drawing/2014/main" id="{03D7FED2-7AD0-4120-93BD-1757122E4208}"/>
            </a:ext>
          </a:extLst>
        </cdr:cNvPr>
        <cdr:cNvCxnSpPr/>
      </cdr:nvCxnSpPr>
      <cdr:spPr>
        <a:xfrm xmlns:a="http://schemas.openxmlformats.org/drawingml/2006/main" flipH="1">
          <a:off x="734428" y="2964553"/>
          <a:ext cx="720200" cy="0"/>
        </a:xfrm>
        <a:prstGeom xmlns:a="http://schemas.openxmlformats.org/drawingml/2006/main" prst="straightConnector1">
          <a:avLst/>
        </a:prstGeom>
        <a:ln xmlns:a="http://schemas.openxmlformats.org/drawingml/2006/main" w="38100">
          <a:solidFill>
            <a:srgbClr val="00206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0.82644</cdr:x>
      <cdr:y>0.6693</cdr:y>
    </cdr:from>
    <cdr:to>
      <cdr:x>0.90849</cdr:x>
      <cdr:y>0.6693</cdr:y>
    </cdr:to>
    <cdr:cxnSp macro="">
      <cdr:nvCxnSpPr>
        <cdr:cNvPr id="7" name="Straight Arrow Connector 6">
          <a:extLst xmlns:a="http://schemas.openxmlformats.org/drawingml/2006/main">
            <a:ext uri="{FF2B5EF4-FFF2-40B4-BE49-F238E27FC236}">
              <a16:creationId xmlns:a16="http://schemas.microsoft.com/office/drawing/2014/main" id="{D0F30DF6-E9B1-4F76-A2D8-65079CD296CA}"/>
            </a:ext>
          </a:extLst>
        </cdr:cNvPr>
        <cdr:cNvCxnSpPr/>
      </cdr:nvCxnSpPr>
      <cdr:spPr>
        <a:xfrm xmlns:a="http://schemas.openxmlformats.org/drawingml/2006/main">
          <a:off x="7159919" y="4207551"/>
          <a:ext cx="710892" cy="2"/>
        </a:xfrm>
        <a:prstGeom xmlns:a="http://schemas.openxmlformats.org/drawingml/2006/main" prst="straightConnector1">
          <a:avLst/>
        </a:prstGeom>
        <a:solidFill xmlns:a="http://schemas.openxmlformats.org/drawingml/2006/main">
          <a:schemeClr val="bg1">
            <a:lumMod val="95000"/>
          </a:schemeClr>
        </a:solidFill>
        <a:ln xmlns:a="http://schemas.openxmlformats.org/drawingml/2006/main" w="38100">
          <a:solidFill>
            <a:srgbClr val="FF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0.25787</cdr:x>
      <cdr:y>0.78211</cdr:y>
    </cdr:from>
    <cdr:to>
      <cdr:x>0.43813</cdr:x>
      <cdr:y>0.88547</cdr:y>
    </cdr:to>
    <cdr:sp macro="" textlink="">
      <cdr:nvSpPr>
        <cdr:cNvPr id="8" name="TextBox 1"/>
        <cdr:cNvSpPr txBox="1"/>
      </cdr:nvSpPr>
      <cdr:spPr>
        <a:xfrm xmlns:a="http://schemas.openxmlformats.org/drawingml/2006/main">
          <a:off x="2782957" y="6141060"/>
          <a:ext cx="1945447" cy="811573"/>
        </a:xfrm>
        <a:prstGeom xmlns:a="http://schemas.openxmlformats.org/drawingml/2006/main" prst="rect">
          <a:avLst/>
        </a:prstGeom>
        <a:solidFill xmlns:a="http://schemas.openxmlformats.org/drawingml/2006/main">
          <a:schemeClr val="bg1">
            <a:lumMod val="95000"/>
          </a:schemeClr>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000" b="1" baseline="0">
              <a:solidFill>
                <a:srgbClr val="FF0000"/>
              </a:solidFill>
            </a:rPr>
            <a:t>Scholarship Fund Assets</a:t>
          </a:r>
          <a:endParaRPr lang="en-US" sz="1200" b="1" baseline="0">
            <a:solidFill>
              <a:srgbClr val="FF0000"/>
            </a:solidFill>
          </a:endParaRPr>
        </a:p>
      </cdr:txBody>
    </cdr:sp>
  </cdr:relSizeAnchor>
  <cdr:relSizeAnchor xmlns:cdr="http://schemas.openxmlformats.org/drawingml/2006/chartDrawing">
    <cdr:from>
      <cdr:x>0.60529</cdr:x>
      <cdr:y>0.21493</cdr:y>
    </cdr:from>
    <cdr:to>
      <cdr:x>0.77055</cdr:x>
      <cdr:y>0.31829</cdr:y>
    </cdr:to>
    <cdr:sp macro="" textlink="">
      <cdr:nvSpPr>
        <cdr:cNvPr id="9" name="TextBox 1">
          <a:extLst xmlns:a="http://schemas.openxmlformats.org/drawingml/2006/main">
            <a:ext uri="{FF2B5EF4-FFF2-40B4-BE49-F238E27FC236}">
              <a16:creationId xmlns:a16="http://schemas.microsoft.com/office/drawing/2014/main" id="{CA879FCB-5F02-463B-A261-E0700B91474D}"/>
            </a:ext>
          </a:extLst>
        </cdr:cNvPr>
        <cdr:cNvSpPr txBox="1"/>
      </cdr:nvSpPr>
      <cdr:spPr>
        <a:xfrm xmlns:a="http://schemas.openxmlformats.org/drawingml/2006/main">
          <a:off x="5243996" y="1351170"/>
          <a:ext cx="1431787" cy="649775"/>
        </a:xfrm>
        <a:prstGeom xmlns:a="http://schemas.openxmlformats.org/drawingml/2006/main" prst="rect">
          <a:avLst/>
        </a:prstGeom>
        <a:solidFill xmlns:a="http://schemas.openxmlformats.org/drawingml/2006/main">
          <a:schemeClr val="bg1">
            <a:lumMod val="95000"/>
          </a:schemeClr>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2000" b="1" baseline="0">
              <a:solidFill>
                <a:srgbClr val="0000FF"/>
              </a:solidFill>
            </a:rPr>
            <a:t>NHCA Total Equity</a:t>
          </a:r>
          <a:endParaRPr lang="en-US" sz="1200" b="1" baseline="0">
            <a:solidFill>
              <a:srgbClr val="0000FF"/>
            </a:solidFill>
          </a:endParaRPr>
        </a:p>
      </cdr:txBody>
    </cdr:sp>
  </cdr:relSizeAnchor>
  <cdr:relSizeAnchor xmlns:cdr="http://schemas.openxmlformats.org/drawingml/2006/chartDrawing">
    <cdr:from>
      <cdr:x>0.79745</cdr:x>
      <cdr:y>0.39262</cdr:y>
    </cdr:from>
    <cdr:to>
      <cdr:x>0.9044</cdr:x>
      <cdr:y>0.3928</cdr:y>
    </cdr:to>
    <cdr:cxnSp macro="">
      <cdr:nvCxnSpPr>
        <cdr:cNvPr id="10" name="Straight Arrow Connector 9">
          <a:extLst xmlns:a="http://schemas.openxmlformats.org/drawingml/2006/main">
            <a:ext uri="{FF2B5EF4-FFF2-40B4-BE49-F238E27FC236}">
              <a16:creationId xmlns:a16="http://schemas.microsoft.com/office/drawing/2014/main" id="{AAC2D568-C9AF-40B8-AFAD-8F9344C6622C}"/>
            </a:ext>
          </a:extLst>
        </cdr:cNvPr>
        <cdr:cNvCxnSpPr/>
      </cdr:nvCxnSpPr>
      <cdr:spPr>
        <a:xfrm xmlns:a="http://schemas.openxmlformats.org/drawingml/2006/main" flipV="1">
          <a:off x="6908800" y="2468217"/>
          <a:ext cx="926548" cy="1105"/>
        </a:xfrm>
        <a:prstGeom xmlns:a="http://schemas.openxmlformats.org/drawingml/2006/main" prst="straightConnector1">
          <a:avLst/>
        </a:prstGeom>
        <a:solidFill xmlns:a="http://schemas.openxmlformats.org/drawingml/2006/main">
          <a:schemeClr val="bg1">
            <a:lumMod val="95000"/>
          </a:schemeClr>
        </a:solidFill>
        <a:ln xmlns:a="http://schemas.openxmlformats.org/drawingml/2006/main" w="38100">
          <a:solidFill>
            <a:srgbClr val="0000FF"/>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xml><?xml version="1.0" encoding="utf-8"?>
<xdr:wsDr xmlns:xdr="http://schemas.openxmlformats.org/drawingml/2006/spreadsheetDrawing" xmlns:a="http://schemas.openxmlformats.org/drawingml/2006/main">
  <xdr:absoluteAnchor>
    <xdr:pos x="0" y="0"/>
    <xdr:ext cx="10791825" cy="7848600"/>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0.06146</cdr:x>
      <cdr:y>0.03848</cdr:y>
    </cdr:from>
    <cdr:to>
      <cdr:x>0.96769</cdr:x>
      <cdr:y>0.10954</cdr:y>
    </cdr:to>
    <cdr:sp macro="" textlink="">
      <cdr:nvSpPr>
        <cdr:cNvPr id="3" name="TextBox 1"/>
        <cdr:cNvSpPr txBox="1"/>
      </cdr:nvSpPr>
      <cdr:spPr>
        <a:xfrm xmlns:a="http://schemas.openxmlformats.org/drawingml/2006/main">
          <a:off x="506486" y="242415"/>
          <a:ext cx="7467731" cy="4477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2200" b="1">
              <a:latin typeface="Arial" pitchFamily="34" charset="0"/>
              <a:cs typeface="Arial" pitchFamily="34" charset="0"/>
            </a:rPr>
            <a:t>Membership</a:t>
          </a:r>
        </a:p>
      </cdr:txBody>
    </cdr:sp>
  </cdr:relSizeAnchor>
  <cdr:relSizeAnchor xmlns:cdr="http://schemas.openxmlformats.org/drawingml/2006/chartDrawing">
    <cdr:from>
      <cdr:x>0.46272</cdr:x>
      <cdr:y>0.93378</cdr:y>
    </cdr:from>
    <cdr:to>
      <cdr:x>0.54844</cdr:x>
      <cdr:y>0.98544</cdr:y>
    </cdr:to>
    <cdr:sp macro="" textlink="">
      <cdr:nvSpPr>
        <cdr:cNvPr id="4" name="TextBox 3"/>
        <cdr:cNvSpPr txBox="1"/>
      </cdr:nvSpPr>
      <cdr:spPr>
        <a:xfrm xmlns:a="http://schemas.openxmlformats.org/drawingml/2006/main">
          <a:off x="3812985" y="5883291"/>
          <a:ext cx="706437" cy="3254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b="1"/>
            <a:t>Year</a:t>
          </a:r>
        </a:p>
      </cdr:txBody>
    </cdr:sp>
  </cdr:relSizeAnchor>
  <cdr:relSizeAnchor xmlns:cdr="http://schemas.openxmlformats.org/drawingml/2006/chartDrawing">
    <cdr:from>
      <cdr:x>0.00789</cdr:x>
      <cdr:y>0.40291</cdr:y>
    </cdr:from>
    <cdr:to>
      <cdr:x>0.04738</cdr:x>
      <cdr:y>0.71708</cdr:y>
    </cdr:to>
    <cdr:sp macro="" textlink="">
      <cdr:nvSpPr>
        <cdr:cNvPr id="6" name="TextBox 1"/>
        <cdr:cNvSpPr txBox="1"/>
      </cdr:nvSpPr>
      <cdr:spPr>
        <a:xfrm xmlns:a="http://schemas.openxmlformats.org/drawingml/2006/main" rot="16200000">
          <a:off x="-762000" y="3365500"/>
          <a:ext cx="1979423" cy="3254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600" b="1"/>
            <a:t>Number of Members</a:t>
          </a:r>
        </a:p>
      </cdr:txBody>
    </cdr:sp>
  </cdr:relSizeAnchor>
  <cdr:relSizeAnchor xmlns:cdr="http://schemas.openxmlformats.org/drawingml/2006/chartDrawing">
    <cdr:from>
      <cdr:x>0.46065</cdr:x>
      <cdr:y>0.16865</cdr:y>
    </cdr:from>
    <cdr:to>
      <cdr:x>0.70081</cdr:x>
      <cdr:y>0.29482</cdr:y>
    </cdr:to>
    <cdr:sp macro="" textlink="">
      <cdr:nvSpPr>
        <cdr:cNvPr id="2" name="TextBox 1">
          <a:extLst xmlns:a="http://schemas.openxmlformats.org/drawingml/2006/main">
            <a:ext uri="{FF2B5EF4-FFF2-40B4-BE49-F238E27FC236}">
              <a16:creationId xmlns:a16="http://schemas.microsoft.com/office/drawing/2014/main" id="{B4267C74-FB67-4DB0-8B49-A53A40360E43}"/>
            </a:ext>
          </a:extLst>
        </cdr:cNvPr>
        <cdr:cNvSpPr txBox="1"/>
      </cdr:nvSpPr>
      <cdr:spPr>
        <a:xfrm xmlns:a="http://schemas.openxmlformats.org/drawingml/2006/main">
          <a:off x="4971205" y="1323666"/>
          <a:ext cx="2591764" cy="990258"/>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pPr algn="ctr"/>
          <a:r>
            <a:rPr lang="en-US" sz="1100" b="1">
              <a:solidFill>
                <a:srgbClr val="FF0000"/>
              </a:solidFill>
            </a:rPr>
            <a:t>NOTE: Membership is relatively stable from 2019-2020 except</a:t>
          </a:r>
          <a:r>
            <a:rPr lang="en-US" sz="1100" b="1" baseline="0">
              <a:solidFill>
                <a:srgbClr val="FF0000"/>
              </a:solidFill>
            </a:rPr>
            <a:t> for drop in Students that we knew would drop from the rolls.</a:t>
          </a:r>
          <a:endParaRPr lang="en-US" sz="1100" b="1">
            <a:solidFill>
              <a:srgbClr val="FF0000"/>
            </a:solidFill>
          </a:endParaRPr>
        </a:p>
      </cdr:txBody>
    </cdr:sp>
  </cdr:relSizeAnchor>
</c:userShapes>
</file>

<file path=xl/drawings/drawing4.xml><?xml version="1.0" encoding="utf-8"?>
<xdr:wsDr xmlns:xdr="http://schemas.openxmlformats.org/drawingml/2006/spreadsheetDrawing" xmlns:a="http://schemas.openxmlformats.org/drawingml/2006/main">
  <xdr:absoluteAnchor>
    <xdr:pos x="0" y="0"/>
    <xdr:ext cx="10825370" cy="7851913"/>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0.07505</cdr:x>
      <cdr:y>0.01638</cdr:y>
    </cdr:from>
    <cdr:to>
      <cdr:x>0.98128</cdr:x>
      <cdr:y>0.08744</cdr:y>
    </cdr:to>
    <cdr:sp macro="" textlink="">
      <cdr:nvSpPr>
        <cdr:cNvPr id="2" name="TextBox 1"/>
        <cdr:cNvSpPr txBox="1"/>
      </cdr:nvSpPr>
      <cdr:spPr>
        <a:xfrm xmlns:a="http://schemas.openxmlformats.org/drawingml/2006/main">
          <a:off x="659055" y="98425"/>
          <a:ext cx="7715821" cy="428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2000" b="1"/>
            <a:t>Conference Attendance in and Profit in Relation to Total Membership</a:t>
          </a:r>
        </a:p>
      </cdr:txBody>
    </cdr:sp>
  </cdr:relSizeAnchor>
</c:userShapes>
</file>

<file path=xl/drawings/drawing6.xml><?xml version="1.0" encoding="utf-8"?>
<xdr:wsDr xmlns:xdr="http://schemas.openxmlformats.org/drawingml/2006/spreadsheetDrawing" xmlns:a="http://schemas.openxmlformats.org/drawingml/2006/main">
  <xdr:absoluteAnchor>
    <xdr:pos x="0" y="0"/>
    <xdr:ext cx="8665308" cy="6291385"/>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0.19927</cdr:x>
      <cdr:y>0.01927</cdr:y>
    </cdr:from>
    <cdr:to>
      <cdr:x>0.87204</cdr:x>
      <cdr:y>0.09335</cdr:y>
    </cdr:to>
    <cdr:sp macro="" textlink="">
      <cdr:nvSpPr>
        <cdr:cNvPr id="2" name="TextBox 1"/>
        <cdr:cNvSpPr txBox="1"/>
      </cdr:nvSpPr>
      <cdr:spPr>
        <a:xfrm xmlns:a="http://schemas.openxmlformats.org/drawingml/2006/main">
          <a:off x="1727200" y="119592"/>
          <a:ext cx="5831417" cy="4656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2400" b="1"/>
            <a:t>Conference </a:t>
          </a:r>
          <a:r>
            <a:rPr lang="en-US" sz="2400" b="1" baseline="0"/>
            <a:t>Attendance by City Since 1991</a:t>
          </a:r>
          <a:endParaRPr lang="en-US" sz="2400" b="1"/>
        </a:p>
      </cdr:txBody>
    </cdr:sp>
  </cdr:relSizeAnchor>
</c:userShapes>
</file>

<file path=xl/drawings/drawing8.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0.15142</cdr:x>
      <cdr:y>0.02264</cdr:y>
    </cdr:from>
    <cdr:to>
      <cdr:x>0.96095</cdr:x>
      <cdr:y>0.09341</cdr:y>
    </cdr:to>
    <cdr:sp macro="" textlink="">
      <cdr:nvSpPr>
        <cdr:cNvPr id="2" name="TextBox 1"/>
        <cdr:cNvSpPr txBox="1"/>
      </cdr:nvSpPr>
      <cdr:spPr>
        <a:xfrm xmlns:a="http://schemas.openxmlformats.org/drawingml/2006/main">
          <a:off x="1312506" y="142542"/>
          <a:ext cx="7016803" cy="4392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2400" b="1"/>
            <a:t>Dues and Conference</a:t>
          </a:r>
          <a:r>
            <a:rPr lang="en-US" sz="2400" b="1" baseline="0"/>
            <a:t> Registration Fees Since 1996</a:t>
          </a:r>
          <a:endParaRPr lang="en-US" sz="2400" b="1"/>
        </a:p>
      </cdr:txBody>
    </cdr:sp>
  </cdr:relSizeAnchor>
</c:userShape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10.xml><?xml version="1.0" encoding="utf-8"?>
<personList xmlns="http://schemas.microsoft.com/office/spreadsheetml/2018/threadedcomments" xmlns:x="http://schemas.openxmlformats.org/spreadsheetml/2006/main"/>
</file>

<file path=xl/persons/person11.xml><?xml version="1.0" encoding="utf-8"?>
<personList xmlns="http://schemas.microsoft.com/office/spreadsheetml/2018/threadedcomments" xmlns:x="http://schemas.openxmlformats.org/spreadsheetml/2006/main"/>
</file>

<file path=xl/persons/person12.xml><?xml version="1.0" encoding="utf-8"?>
<personList xmlns="http://schemas.microsoft.com/office/spreadsheetml/2018/threadedcomments" xmlns:x="http://schemas.openxmlformats.org/spreadsheetml/2006/main"/>
</file>

<file path=xl/persons/person13.xml><?xml version="1.0" encoding="utf-8"?>
<personList xmlns="http://schemas.microsoft.com/office/spreadsheetml/2018/threadedcomments" xmlns:x="http://schemas.openxmlformats.org/spreadsheetml/2006/main"/>
</file>

<file path=xl/persons/person14.xml><?xml version="1.0" encoding="utf-8"?>
<personList xmlns="http://schemas.microsoft.com/office/spreadsheetml/2018/threadedcomments" xmlns:x="http://schemas.openxmlformats.org/spreadsheetml/2006/main"/>
</file>

<file path=xl/persons/person15.xml><?xml version="1.0" encoding="utf-8"?>
<personList xmlns="http://schemas.microsoft.com/office/spreadsheetml/2018/threadedcomments" xmlns:x="http://schemas.openxmlformats.org/spreadsheetml/2006/main"/>
</file>

<file path=xl/persons/person16.xml><?xml version="1.0" encoding="utf-8"?>
<personList xmlns="http://schemas.microsoft.com/office/spreadsheetml/2018/threadedcomments" xmlns:x="http://schemas.openxmlformats.org/spreadsheetml/2006/main"/>
</file>

<file path=xl/persons/person17.xml><?xml version="1.0" encoding="utf-8"?>
<personList xmlns="http://schemas.microsoft.com/office/spreadsheetml/2018/threadedcomments" xmlns:x="http://schemas.openxmlformats.org/spreadsheetml/2006/main"/>
</file>

<file path=xl/persons/person18.xml><?xml version="1.0" encoding="utf-8"?>
<personList xmlns="http://schemas.microsoft.com/office/spreadsheetml/2018/threadedcomments" xmlns:x="http://schemas.openxmlformats.org/spreadsheetml/2006/main"/>
</file>

<file path=xl/persons/person19.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20.xml><?xml version="1.0" encoding="utf-8"?>
<personList xmlns="http://schemas.microsoft.com/office/spreadsheetml/2018/threadedcomments" xmlns:x="http://schemas.openxmlformats.org/spreadsheetml/2006/main"/>
</file>

<file path=xl/persons/person21.xml><?xml version="1.0" encoding="utf-8"?>
<personList xmlns="http://schemas.microsoft.com/office/spreadsheetml/2018/threadedcomments" xmlns:x="http://schemas.openxmlformats.org/spreadsheetml/2006/main"/>
</file>

<file path=xl/persons/person22.xml><?xml version="1.0" encoding="utf-8"?>
<personList xmlns="http://schemas.microsoft.com/office/spreadsheetml/2018/threadedcomments" xmlns:x="http://schemas.openxmlformats.org/spreadsheetml/2006/main"/>
</file>

<file path=xl/persons/person23.xml><?xml version="1.0" encoding="utf-8"?>
<personList xmlns="http://schemas.microsoft.com/office/spreadsheetml/2018/threadedcomments" xmlns:x="http://schemas.openxmlformats.org/spreadsheetml/2006/main"/>
</file>

<file path=xl/persons/person24.xml><?xml version="1.0" encoding="utf-8"?>
<personList xmlns="http://schemas.microsoft.com/office/spreadsheetml/2018/threadedcomments" xmlns:x="http://schemas.openxmlformats.org/spreadsheetml/2006/main"/>
</file>

<file path=xl/persons/person25.xml><?xml version="1.0" encoding="utf-8"?>
<personList xmlns="http://schemas.microsoft.com/office/spreadsheetml/2018/threadedcomments" xmlns:x="http://schemas.openxmlformats.org/spreadsheetml/2006/main"/>
</file>

<file path=xl/persons/person26.xml><?xml version="1.0" encoding="utf-8"?>
<personList xmlns="http://schemas.microsoft.com/office/spreadsheetml/2018/threadedcomments" xmlns:x="http://schemas.openxmlformats.org/spreadsheetml/2006/main"/>
</file>

<file path=xl/persons/person27.xml><?xml version="1.0" encoding="utf-8"?>
<personList xmlns="http://schemas.microsoft.com/office/spreadsheetml/2018/threadedcomments" xmlns:x="http://schemas.openxmlformats.org/spreadsheetml/2006/main"/>
</file>

<file path=xl/persons/person28.xml><?xml version="1.0" encoding="utf-8"?>
<personList xmlns="http://schemas.microsoft.com/office/spreadsheetml/2018/threadedcomments" xmlns:x="http://schemas.openxmlformats.org/spreadsheetml/2006/main"/>
</file>

<file path=xl/persons/person29.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persons/person30.xml><?xml version="1.0" encoding="utf-8"?>
<personList xmlns="http://schemas.microsoft.com/office/spreadsheetml/2018/threadedcomments" xmlns:x="http://schemas.openxmlformats.org/spreadsheetml/2006/main"/>
</file>

<file path=xl/persons/person31.xml><?xml version="1.0" encoding="utf-8"?>
<personList xmlns="http://schemas.microsoft.com/office/spreadsheetml/2018/threadedcomments" xmlns:x="http://schemas.openxmlformats.org/spreadsheetml/2006/main"/>
</file>

<file path=xl/persons/person32.xml><?xml version="1.0" encoding="utf-8"?>
<personList xmlns="http://schemas.microsoft.com/office/spreadsheetml/2018/threadedcomments" xmlns:x="http://schemas.openxmlformats.org/spreadsheetml/2006/main"/>
</file>

<file path=xl/persons/person33.xml><?xml version="1.0" encoding="utf-8"?>
<personList xmlns="http://schemas.microsoft.com/office/spreadsheetml/2018/threadedcomments" xmlns:x="http://schemas.openxmlformats.org/spreadsheetml/2006/main"/>
</file>

<file path=xl/persons/person34.xml><?xml version="1.0" encoding="utf-8"?>
<personList xmlns="http://schemas.microsoft.com/office/spreadsheetml/2018/threadedcomments" xmlns:x="http://schemas.openxmlformats.org/spreadsheetml/2006/main"/>
</file>

<file path=xl/persons/person35.xml><?xml version="1.0" encoding="utf-8"?>
<personList xmlns="http://schemas.microsoft.com/office/spreadsheetml/2018/threadedcomments" xmlns:x="http://schemas.openxmlformats.org/spreadsheetml/2006/main"/>
</file>

<file path=xl/persons/person36.xml><?xml version="1.0" encoding="utf-8"?>
<personList xmlns="http://schemas.microsoft.com/office/spreadsheetml/2018/threadedcomments" xmlns:x="http://schemas.openxmlformats.org/spreadsheetml/2006/main"/>
</file>

<file path=xl/persons/person37.xml><?xml version="1.0" encoding="utf-8"?>
<personList xmlns="http://schemas.microsoft.com/office/spreadsheetml/2018/threadedcomments" xmlns:x="http://schemas.openxmlformats.org/spreadsheetml/2006/main"/>
</file>

<file path=xl/persons/person38.xml><?xml version="1.0" encoding="utf-8"?>
<personList xmlns="http://schemas.microsoft.com/office/spreadsheetml/2018/threadedcomments" xmlns:x="http://schemas.openxmlformats.org/spreadsheetml/2006/main"/>
</file>

<file path=xl/persons/person39.xml><?xml version="1.0" encoding="utf-8"?>
<personList xmlns="http://schemas.microsoft.com/office/spreadsheetml/2018/threadedcomments" xmlns:x="http://schemas.openxmlformats.org/spreadsheetml/2006/main"/>
</file>

<file path=xl/persons/person4.xml><?xml version="1.0" encoding="utf-8"?>
<personList xmlns="http://schemas.microsoft.com/office/spreadsheetml/2018/threadedcomments" xmlns:x="http://schemas.openxmlformats.org/spreadsheetml/2006/main"/>
</file>

<file path=xl/persons/person40.xml><?xml version="1.0" encoding="utf-8"?>
<personList xmlns="http://schemas.microsoft.com/office/spreadsheetml/2018/threadedcomments" xmlns:x="http://schemas.openxmlformats.org/spreadsheetml/2006/main"/>
</file>

<file path=xl/persons/person41.xml><?xml version="1.0" encoding="utf-8"?>
<personList xmlns="http://schemas.microsoft.com/office/spreadsheetml/2018/threadedcomments" xmlns:x="http://schemas.openxmlformats.org/spreadsheetml/2006/main"/>
</file>

<file path=xl/persons/person42.xml><?xml version="1.0" encoding="utf-8"?>
<personList xmlns="http://schemas.microsoft.com/office/spreadsheetml/2018/threadedcomments" xmlns:x="http://schemas.openxmlformats.org/spreadsheetml/2006/main"/>
</file>

<file path=xl/persons/person43.xml><?xml version="1.0" encoding="utf-8"?>
<personList xmlns="http://schemas.microsoft.com/office/spreadsheetml/2018/threadedcomments" xmlns:x="http://schemas.openxmlformats.org/spreadsheetml/2006/main"/>
</file>

<file path=xl/persons/person44.xml><?xml version="1.0" encoding="utf-8"?>
<personList xmlns="http://schemas.microsoft.com/office/spreadsheetml/2018/threadedcomments" xmlns:x="http://schemas.openxmlformats.org/spreadsheetml/2006/main"/>
</file>

<file path=xl/persons/person45.xml><?xml version="1.0" encoding="utf-8"?>
<personList xmlns="http://schemas.microsoft.com/office/spreadsheetml/2018/threadedcomments" xmlns:x="http://schemas.openxmlformats.org/spreadsheetml/2006/main"/>
</file>

<file path=xl/persons/person46.xml><?xml version="1.0" encoding="utf-8"?>
<personList xmlns="http://schemas.microsoft.com/office/spreadsheetml/2018/threadedcomments" xmlns:x="http://schemas.openxmlformats.org/spreadsheetml/2006/main"/>
</file>

<file path=xl/persons/person47.xml><?xml version="1.0" encoding="utf-8"?>
<personList xmlns="http://schemas.microsoft.com/office/spreadsheetml/2018/threadedcomments" xmlns:x="http://schemas.openxmlformats.org/spreadsheetml/2006/main"/>
</file>

<file path=xl/persons/person48.xml><?xml version="1.0" encoding="utf-8"?>
<personList xmlns="http://schemas.microsoft.com/office/spreadsheetml/2018/threadedcomments" xmlns:x="http://schemas.openxmlformats.org/spreadsheetml/2006/main"/>
</file>

<file path=xl/persons/person49.xml><?xml version="1.0" encoding="utf-8"?>
<personList xmlns="http://schemas.microsoft.com/office/spreadsheetml/2018/threadedcomments" xmlns:x="http://schemas.openxmlformats.org/spreadsheetml/2006/main"/>
</file>

<file path=xl/persons/person5.xml><?xml version="1.0" encoding="utf-8"?>
<personList xmlns="http://schemas.microsoft.com/office/spreadsheetml/2018/threadedcomments" xmlns:x="http://schemas.openxmlformats.org/spreadsheetml/2006/main"/>
</file>

<file path=xl/persons/person50.xml><?xml version="1.0" encoding="utf-8"?>
<personList xmlns="http://schemas.microsoft.com/office/spreadsheetml/2018/threadedcomments" xmlns:x="http://schemas.openxmlformats.org/spreadsheetml/2006/main"/>
</file>

<file path=xl/persons/person51.xml><?xml version="1.0" encoding="utf-8"?>
<personList xmlns="http://schemas.microsoft.com/office/spreadsheetml/2018/threadedcomments" xmlns:x="http://schemas.openxmlformats.org/spreadsheetml/2006/main"/>
</file>

<file path=xl/persons/person52.xml><?xml version="1.0" encoding="utf-8"?>
<personList xmlns="http://schemas.microsoft.com/office/spreadsheetml/2018/threadedcomments" xmlns:x="http://schemas.openxmlformats.org/spreadsheetml/2006/main"/>
</file>

<file path=xl/persons/person53.xml><?xml version="1.0" encoding="utf-8"?>
<personList xmlns="http://schemas.microsoft.com/office/spreadsheetml/2018/threadedcomments" xmlns:x="http://schemas.openxmlformats.org/spreadsheetml/2006/main"/>
</file>

<file path=xl/persons/person54.xml><?xml version="1.0" encoding="utf-8"?>
<personList xmlns="http://schemas.microsoft.com/office/spreadsheetml/2018/threadedcomments" xmlns:x="http://schemas.openxmlformats.org/spreadsheetml/2006/main"/>
</file>

<file path=xl/persons/person55.xml><?xml version="1.0" encoding="utf-8"?>
<personList xmlns="http://schemas.microsoft.com/office/spreadsheetml/2018/threadedcomments" xmlns:x="http://schemas.openxmlformats.org/spreadsheetml/2006/main"/>
</file>

<file path=xl/persons/person56.xml><?xml version="1.0" encoding="utf-8"?>
<personList xmlns="http://schemas.microsoft.com/office/spreadsheetml/2018/threadedcomments" xmlns:x="http://schemas.openxmlformats.org/spreadsheetml/2006/main"/>
</file>

<file path=xl/persons/person57.xml><?xml version="1.0" encoding="utf-8"?>
<personList xmlns="http://schemas.microsoft.com/office/spreadsheetml/2018/threadedcomments" xmlns:x="http://schemas.openxmlformats.org/spreadsheetml/2006/main"/>
</file>

<file path=xl/persons/person58.xml><?xml version="1.0" encoding="utf-8"?>
<personList xmlns="http://schemas.microsoft.com/office/spreadsheetml/2018/threadedcomments" xmlns:x="http://schemas.openxmlformats.org/spreadsheetml/2006/main"/>
</file>

<file path=xl/persons/person59.xml><?xml version="1.0" encoding="utf-8"?>
<personList xmlns="http://schemas.microsoft.com/office/spreadsheetml/2018/threadedcomments" xmlns:x="http://schemas.openxmlformats.org/spreadsheetml/2006/main"/>
</file>

<file path=xl/persons/person6.xml><?xml version="1.0" encoding="utf-8"?>
<personList xmlns="http://schemas.microsoft.com/office/spreadsheetml/2018/threadedcomments" xmlns:x="http://schemas.openxmlformats.org/spreadsheetml/2006/main"/>
</file>

<file path=xl/persons/person60.xml><?xml version="1.0" encoding="utf-8"?>
<personList xmlns="http://schemas.microsoft.com/office/spreadsheetml/2018/threadedcomments" xmlns:x="http://schemas.openxmlformats.org/spreadsheetml/2006/main"/>
</file>

<file path=xl/persons/person61.xml><?xml version="1.0" encoding="utf-8"?>
<personList xmlns="http://schemas.microsoft.com/office/spreadsheetml/2018/threadedcomments" xmlns:x="http://schemas.openxmlformats.org/spreadsheetml/2006/main"/>
</file>

<file path=xl/persons/person62.xml><?xml version="1.0" encoding="utf-8"?>
<personList xmlns="http://schemas.microsoft.com/office/spreadsheetml/2018/threadedcomments" xmlns:x="http://schemas.openxmlformats.org/spreadsheetml/2006/main"/>
</file>

<file path=xl/persons/person63.xml><?xml version="1.0" encoding="utf-8"?>
<personList xmlns="http://schemas.microsoft.com/office/spreadsheetml/2018/threadedcomments" xmlns:x="http://schemas.openxmlformats.org/spreadsheetml/2006/main"/>
</file>

<file path=xl/persons/person64.xml><?xml version="1.0" encoding="utf-8"?>
<personList xmlns="http://schemas.microsoft.com/office/spreadsheetml/2018/threadedcomments" xmlns:x="http://schemas.openxmlformats.org/spreadsheetml/2006/main"/>
</file>

<file path=xl/persons/person65.xml><?xml version="1.0" encoding="utf-8"?>
<personList xmlns="http://schemas.microsoft.com/office/spreadsheetml/2018/threadedcomments" xmlns:x="http://schemas.openxmlformats.org/spreadsheetml/2006/main"/>
</file>

<file path=xl/persons/person66.xml><?xml version="1.0" encoding="utf-8"?>
<personList xmlns="http://schemas.microsoft.com/office/spreadsheetml/2018/threadedcomments" xmlns:x="http://schemas.openxmlformats.org/spreadsheetml/2006/main"/>
</file>

<file path=xl/persons/person67.xml><?xml version="1.0" encoding="utf-8"?>
<personList xmlns="http://schemas.microsoft.com/office/spreadsheetml/2018/threadedcomments" xmlns:x="http://schemas.openxmlformats.org/spreadsheetml/2006/main"/>
</file>

<file path=xl/persons/person68.xml><?xml version="1.0" encoding="utf-8"?>
<personList xmlns="http://schemas.microsoft.com/office/spreadsheetml/2018/threadedcomments" xmlns:x="http://schemas.openxmlformats.org/spreadsheetml/2006/main"/>
</file>

<file path=xl/persons/person69.xml><?xml version="1.0" encoding="utf-8"?>
<personList xmlns="http://schemas.microsoft.com/office/spreadsheetml/2018/threadedcomments" xmlns:x="http://schemas.openxmlformats.org/spreadsheetml/2006/main"/>
</file>

<file path=xl/persons/person7.xml><?xml version="1.0" encoding="utf-8"?>
<personList xmlns="http://schemas.microsoft.com/office/spreadsheetml/2018/threadedcomments" xmlns:x="http://schemas.openxmlformats.org/spreadsheetml/2006/main"/>
</file>

<file path=xl/persons/person70.xml><?xml version="1.0" encoding="utf-8"?>
<personList xmlns="http://schemas.microsoft.com/office/spreadsheetml/2018/threadedcomments" xmlns:x="http://schemas.openxmlformats.org/spreadsheetml/2006/main"/>
</file>

<file path=xl/persons/person71.xml><?xml version="1.0" encoding="utf-8"?>
<personList xmlns="http://schemas.microsoft.com/office/spreadsheetml/2018/threadedcomments" xmlns:x="http://schemas.openxmlformats.org/spreadsheetml/2006/main"/>
</file>

<file path=xl/persons/person72.xml><?xml version="1.0" encoding="utf-8"?>
<personList xmlns="http://schemas.microsoft.com/office/spreadsheetml/2018/threadedcomments" xmlns:x="http://schemas.openxmlformats.org/spreadsheetml/2006/main"/>
</file>

<file path=xl/persons/person73.xml><?xml version="1.0" encoding="utf-8"?>
<personList xmlns="http://schemas.microsoft.com/office/spreadsheetml/2018/threadedcomments" xmlns:x="http://schemas.openxmlformats.org/spreadsheetml/2006/main"/>
</file>

<file path=xl/persons/person74.xml><?xml version="1.0" encoding="utf-8"?>
<personList xmlns="http://schemas.microsoft.com/office/spreadsheetml/2018/threadedcomments" xmlns:x="http://schemas.openxmlformats.org/spreadsheetml/2006/main"/>
</file>

<file path=xl/persons/person75.xml><?xml version="1.0" encoding="utf-8"?>
<personList xmlns="http://schemas.microsoft.com/office/spreadsheetml/2018/threadedcomments" xmlns:x="http://schemas.openxmlformats.org/spreadsheetml/2006/main"/>
</file>

<file path=xl/persons/person76.xml><?xml version="1.0" encoding="utf-8"?>
<personList xmlns="http://schemas.microsoft.com/office/spreadsheetml/2018/threadedcomments" xmlns:x="http://schemas.openxmlformats.org/spreadsheetml/2006/main"/>
</file>

<file path=xl/persons/person77.xml><?xml version="1.0" encoding="utf-8"?>
<personList xmlns="http://schemas.microsoft.com/office/spreadsheetml/2018/threadedcomments" xmlns:x="http://schemas.openxmlformats.org/spreadsheetml/2006/main"/>
</file>

<file path=xl/persons/person78.xml><?xml version="1.0" encoding="utf-8"?>
<personList xmlns="http://schemas.microsoft.com/office/spreadsheetml/2018/threadedcomments" xmlns:x="http://schemas.openxmlformats.org/spreadsheetml/2006/main"/>
</file>

<file path=xl/persons/person8.xml><?xml version="1.0" encoding="utf-8"?>
<personList xmlns="http://schemas.microsoft.com/office/spreadsheetml/2018/threadedcomments" xmlns:x="http://schemas.openxmlformats.org/spreadsheetml/2006/main"/>
</file>

<file path=xl/persons/person9.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7"/>
  <sheetViews>
    <sheetView tabSelected="1" zoomScaleNormal="100" workbookViewId="0">
      <selection activeCell="A2" sqref="A2:B2"/>
    </sheetView>
  </sheetViews>
  <sheetFormatPr defaultRowHeight="14.5"/>
  <cols>
    <col min="1" max="1" width="7.6328125" customWidth="1"/>
    <col min="2" max="2" width="206.08984375" customWidth="1"/>
  </cols>
  <sheetData>
    <row r="1" spans="1:14" ht="23.5">
      <c r="A1" s="387" t="s">
        <v>463</v>
      </c>
      <c r="B1" s="387"/>
    </row>
    <row r="2" spans="1:14" ht="23.5">
      <c r="A2" s="388">
        <v>45890</v>
      </c>
      <c r="B2" s="389"/>
    </row>
    <row r="3" spans="1:14" ht="15.5">
      <c r="A3" s="384" t="s">
        <v>938</v>
      </c>
      <c r="B3" s="384"/>
      <c r="C3" s="2"/>
      <c r="D3" s="2"/>
      <c r="E3" s="2"/>
      <c r="F3" s="2"/>
      <c r="G3" s="2"/>
      <c r="H3" s="2"/>
      <c r="I3" s="2"/>
      <c r="J3" s="2"/>
      <c r="K3" s="2"/>
      <c r="L3" s="2"/>
      <c r="M3" s="2"/>
      <c r="N3" s="2"/>
    </row>
    <row r="4" spans="1:14" ht="15.5">
      <c r="A4" s="384" t="s">
        <v>939</v>
      </c>
      <c r="B4" s="384"/>
      <c r="C4" s="2"/>
      <c r="D4" s="2"/>
      <c r="E4" s="2"/>
      <c r="F4" s="2"/>
      <c r="G4" s="2"/>
      <c r="H4" s="2"/>
      <c r="I4" s="2"/>
      <c r="J4" s="2"/>
      <c r="K4" s="2"/>
      <c r="L4" s="2"/>
      <c r="M4" s="2"/>
      <c r="N4" s="2"/>
    </row>
    <row r="5" spans="1:14" ht="15.5">
      <c r="A5" s="384" t="s">
        <v>940</v>
      </c>
      <c r="B5" s="384"/>
      <c r="C5" s="2"/>
      <c r="D5" s="2"/>
      <c r="E5" s="2"/>
      <c r="F5" s="2"/>
      <c r="G5" s="2"/>
      <c r="H5" s="2"/>
      <c r="I5" s="2"/>
      <c r="J5" s="2"/>
      <c r="K5" s="2"/>
      <c r="L5" s="2"/>
      <c r="M5" s="2"/>
      <c r="N5" s="2"/>
    </row>
    <row r="6" spans="1:14" ht="15.5">
      <c r="A6" s="2" t="s">
        <v>1264</v>
      </c>
      <c r="B6" s="2"/>
      <c r="C6" s="2"/>
      <c r="D6" s="2"/>
      <c r="E6" s="2"/>
      <c r="F6" s="2"/>
      <c r="G6" s="2"/>
      <c r="H6" s="2"/>
      <c r="I6" s="2"/>
      <c r="J6" s="2"/>
      <c r="K6" s="2"/>
      <c r="L6" s="2"/>
      <c r="M6" s="2"/>
      <c r="N6" s="2"/>
    </row>
    <row r="7" spans="1:14" ht="15.75" customHeight="1">
      <c r="A7" s="384" t="s">
        <v>41</v>
      </c>
      <c r="B7" s="384"/>
    </row>
    <row r="8" spans="1:14" ht="15.5">
      <c r="A8" s="384" t="s">
        <v>450</v>
      </c>
      <c r="B8" s="384"/>
    </row>
    <row r="9" spans="1:14" ht="44.25" customHeight="1">
      <c r="A9" s="385" t="s">
        <v>941</v>
      </c>
      <c r="B9" s="385"/>
    </row>
    <row r="10" spans="1:14" ht="15.5">
      <c r="A10" t="s">
        <v>41</v>
      </c>
      <c r="B10" s="2" t="s">
        <v>41</v>
      </c>
    </row>
    <row r="11" spans="1:14" ht="15.5">
      <c r="A11" s="386" t="s">
        <v>472</v>
      </c>
      <c r="B11" s="386"/>
    </row>
    <row r="12" spans="1:14">
      <c r="A12" s="382" t="s">
        <v>935</v>
      </c>
      <c r="B12" s="382"/>
    </row>
    <row r="13" spans="1:14">
      <c r="A13" s="382" t="s">
        <v>936</v>
      </c>
      <c r="B13" s="382"/>
    </row>
    <row r="14" spans="1:14">
      <c r="A14" s="382" t="s">
        <v>937</v>
      </c>
      <c r="B14" s="382"/>
    </row>
    <row r="15" spans="1:14">
      <c r="A15" s="382" t="s">
        <v>794</v>
      </c>
      <c r="B15" s="382"/>
    </row>
    <row r="17" spans="1:2" ht="15.5">
      <c r="A17" s="276" t="s">
        <v>946</v>
      </c>
      <c r="B17" s="276" t="s">
        <v>945</v>
      </c>
    </row>
    <row r="18" spans="1:2">
      <c r="A18" s="109">
        <v>2</v>
      </c>
      <c r="B18" s="277" t="s">
        <v>947</v>
      </c>
    </row>
    <row r="19" spans="1:2">
      <c r="A19" s="109">
        <v>3</v>
      </c>
      <c r="B19" s="278" t="s">
        <v>953</v>
      </c>
    </row>
    <row r="20" spans="1:2">
      <c r="A20" s="109">
        <v>4</v>
      </c>
      <c r="B20" s="184" t="s">
        <v>1030</v>
      </c>
    </row>
    <row r="21" spans="1:2">
      <c r="A21" s="109">
        <v>5</v>
      </c>
      <c r="B21" t="s">
        <v>948</v>
      </c>
    </row>
    <row r="22" spans="1:2">
      <c r="A22" s="109">
        <v>6</v>
      </c>
      <c r="B22" s="279" t="s">
        <v>1203</v>
      </c>
    </row>
    <row r="23" spans="1:2">
      <c r="A23" s="109">
        <v>7</v>
      </c>
      <c r="B23" s="279" t="s">
        <v>1136</v>
      </c>
    </row>
    <row r="24" spans="1:2">
      <c r="A24" s="109">
        <v>8</v>
      </c>
      <c r="B24" s="280" t="s">
        <v>949</v>
      </c>
    </row>
    <row r="25" spans="1:2">
      <c r="A25" s="109">
        <v>9</v>
      </c>
      <c r="B25" t="s">
        <v>950</v>
      </c>
    </row>
    <row r="26" spans="1:2">
      <c r="A26" s="109">
        <v>10</v>
      </c>
      <c r="B26" t="s">
        <v>952</v>
      </c>
    </row>
    <row r="27" spans="1:2">
      <c r="A27" s="281" t="s">
        <v>1135</v>
      </c>
      <c r="B27" s="282" t="s">
        <v>951</v>
      </c>
    </row>
    <row r="28" spans="1:2">
      <c r="A28" s="109">
        <v>16</v>
      </c>
      <c r="B28" s="305" t="s">
        <v>955</v>
      </c>
    </row>
    <row r="29" spans="1:2">
      <c r="A29" s="109">
        <v>17</v>
      </c>
      <c r="B29" t="s">
        <v>956</v>
      </c>
    </row>
    <row r="30" spans="1:2">
      <c r="A30" s="109">
        <v>18</v>
      </c>
      <c r="B30" t="s">
        <v>954</v>
      </c>
    </row>
    <row r="31" spans="1:2">
      <c r="A31" s="109"/>
      <c r="B31" t="s">
        <v>41</v>
      </c>
    </row>
    <row r="32" spans="1:2">
      <c r="A32" s="383" t="s">
        <v>1223</v>
      </c>
      <c r="B32" s="383"/>
    </row>
    <row r="33" spans="1:2">
      <c r="A33" s="383" t="s">
        <v>528</v>
      </c>
      <c r="B33" s="383"/>
    </row>
    <row r="34" spans="1:2">
      <c r="A34" s="109" t="s">
        <v>41</v>
      </c>
    </row>
    <row r="35" spans="1:2">
      <c r="A35" s="109" t="s">
        <v>41</v>
      </c>
      <c r="B35" t="s">
        <v>41</v>
      </c>
    </row>
    <row r="36" spans="1:2">
      <c r="A36" s="109" t="s">
        <v>41</v>
      </c>
      <c r="B36" t="s">
        <v>41</v>
      </c>
    </row>
    <row r="37" spans="1:2">
      <c r="A37" t="s">
        <v>41</v>
      </c>
      <c r="B37" t="s">
        <v>41</v>
      </c>
    </row>
    <row r="38" spans="1:2">
      <c r="A38" t="s">
        <v>41</v>
      </c>
      <c r="B38" t="s">
        <v>41</v>
      </c>
    </row>
    <row r="39" spans="1:2">
      <c r="A39" s="109" t="s">
        <v>41</v>
      </c>
      <c r="B39" t="s">
        <v>41</v>
      </c>
    </row>
    <row r="40" spans="1:2">
      <c r="A40" t="s">
        <v>41</v>
      </c>
      <c r="B40" t="s">
        <v>41</v>
      </c>
    </row>
    <row r="41" spans="1:2">
      <c r="A41" t="s">
        <v>41</v>
      </c>
      <c r="B41" t="s">
        <v>1214</v>
      </c>
    </row>
    <row r="42" spans="1:2">
      <c r="A42" t="s">
        <v>41</v>
      </c>
      <c r="B42" t="s">
        <v>41</v>
      </c>
    </row>
    <row r="43" spans="1:2">
      <c r="A43" t="s">
        <v>41</v>
      </c>
      <c r="B43" t="s">
        <v>41</v>
      </c>
    </row>
    <row r="44" spans="1:2">
      <c r="A44" t="s">
        <v>41</v>
      </c>
    </row>
    <row r="45" spans="1:2">
      <c r="A45" t="s">
        <v>41</v>
      </c>
    </row>
    <row r="46" spans="1:2">
      <c r="A46" t="s">
        <v>41</v>
      </c>
    </row>
    <row r="47" spans="1:2">
      <c r="A47" t="s">
        <v>41</v>
      </c>
    </row>
  </sheetData>
  <mergeCells count="15">
    <mergeCell ref="A7:B7"/>
    <mergeCell ref="A1:B1"/>
    <mergeCell ref="A2:B2"/>
    <mergeCell ref="A3:B3"/>
    <mergeCell ref="A4:B4"/>
    <mergeCell ref="A5:B5"/>
    <mergeCell ref="A15:B15"/>
    <mergeCell ref="A32:B32"/>
    <mergeCell ref="A33:B33"/>
    <mergeCell ref="A8:B8"/>
    <mergeCell ref="A9:B9"/>
    <mergeCell ref="A11:B11"/>
    <mergeCell ref="A12:B12"/>
    <mergeCell ref="A13:B13"/>
    <mergeCell ref="A14:B1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2E9DF-ED1B-47E5-B6E5-A6B45C3241ED}">
  <dimension ref="A1:F157"/>
  <sheetViews>
    <sheetView workbookViewId="0">
      <selection activeCell="F12" sqref="F12"/>
    </sheetView>
  </sheetViews>
  <sheetFormatPr defaultColWidth="8.6328125" defaultRowHeight="12.5"/>
  <cols>
    <col min="1" max="1" width="10.6328125" style="283" customWidth="1"/>
    <col min="2" max="2" width="40" style="197" customWidth="1"/>
    <col min="3" max="3" width="2.1796875" style="197" customWidth="1"/>
    <col min="4" max="4" width="26.36328125" style="197" customWidth="1"/>
    <col min="5" max="5" width="26.08984375" style="197" customWidth="1"/>
    <col min="6" max="6" width="62.453125" style="197" customWidth="1"/>
    <col min="7" max="255" width="8.6328125" style="197"/>
    <col min="256" max="256" width="10.6328125" style="197" customWidth="1"/>
    <col min="257" max="257" width="31.90625" style="197" customWidth="1"/>
    <col min="258" max="259" width="24.90625" style="197" customWidth="1"/>
    <col min="260" max="511" width="8.6328125" style="197"/>
    <col min="512" max="512" width="10.6328125" style="197" customWidth="1"/>
    <col min="513" max="513" width="31.90625" style="197" customWidth="1"/>
    <col min="514" max="515" width="24.90625" style="197" customWidth="1"/>
    <col min="516" max="767" width="8.6328125" style="197"/>
    <col min="768" max="768" width="10.6328125" style="197" customWidth="1"/>
    <col min="769" max="769" width="31.90625" style="197" customWidth="1"/>
    <col min="770" max="771" width="24.90625" style="197" customWidth="1"/>
    <col min="772" max="1023" width="8.6328125" style="197"/>
    <col min="1024" max="1024" width="10.6328125" style="197" customWidth="1"/>
    <col min="1025" max="1025" width="31.90625" style="197" customWidth="1"/>
    <col min="1026" max="1027" width="24.90625" style="197" customWidth="1"/>
    <col min="1028" max="1279" width="8.6328125" style="197"/>
    <col min="1280" max="1280" width="10.6328125" style="197" customWidth="1"/>
    <col min="1281" max="1281" width="31.90625" style="197" customWidth="1"/>
    <col min="1282" max="1283" width="24.90625" style="197" customWidth="1"/>
    <col min="1284" max="1535" width="8.6328125" style="197"/>
    <col min="1536" max="1536" width="10.6328125" style="197" customWidth="1"/>
    <col min="1537" max="1537" width="31.90625" style="197" customWidth="1"/>
    <col min="1538" max="1539" width="24.90625" style="197" customWidth="1"/>
    <col min="1540" max="1791" width="8.6328125" style="197"/>
    <col min="1792" max="1792" width="10.6328125" style="197" customWidth="1"/>
    <col min="1793" max="1793" width="31.90625" style="197" customWidth="1"/>
    <col min="1794" max="1795" width="24.90625" style="197" customWidth="1"/>
    <col min="1796" max="2047" width="8.6328125" style="197"/>
    <col min="2048" max="2048" width="10.6328125" style="197" customWidth="1"/>
    <col min="2049" max="2049" width="31.90625" style="197" customWidth="1"/>
    <col min="2050" max="2051" width="24.90625" style="197" customWidth="1"/>
    <col min="2052" max="2303" width="8.6328125" style="197"/>
    <col min="2304" max="2304" width="10.6328125" style="197" customWidth="1"/>
    <col min="2305" max="2305" width="31.90625" style="197" customWidth="1"/>
    <col min="2306" max="2307" width="24.90625" style="197" customWidth="1"/>
    <col min="2308" max="2559" width="8.6328125" style="197"/>
    <col min="2560" max="2560" width="10.6328125" style="197" customWidth="1"/>
    <col min="2561" max="2561" width="31.90625" style="197" customWidth="1"/>
    <col min="2562" max="2563" width="24.90625" style="197" customWidth="1"/>
    <col min="2564" max="2815" width="8.6328125" style="197"/>
    <col min="2816" max="2816" width="10.6328125" style="197" customWidth="1"/>
    <col min="2817" max="2817" width="31.90625" style="197" customWidth="1"/>
    <col min="2818" max="2819" width="24.90625" style="197" customWidth="1"/>
    <col min="2820" max="3071" width="8.6328125" style="197"/>
    <col min="3072" max="3072" width="10.6328125" style="197" customWidth="1"/>
    <col min="3073" max="3073" width="31.90625" style="197" customWidth="1"/>
    <col min="3074" max="3075" width="24.90625" style="197" customWidth="1"/>
    <col min="3076" max="3327" width="8.6328125" style="197"/>
    <col min="3328" max="3328" width="10.6328125" style="197" customWidth="1"/>
    <col min="3329" max="3329" width="31.90625" style="197" customWidth="1"/>
    <col min="3330" max="3331" width="24.90625" style="197" customWidth="1"/>
    <col min="3332" max="3583" width="8.6328125" style="197"/>
    <col min="3584" max="3584" width="10.6328125" style="197" customWidth="1"/>
    <col min="3585" max="3585" width="31.90625" style="197" customWidth="1"/>
    <col min="3586" max="3587" width="24.90625" style="197" customWidth="1"/>
    <col min="3588" max="3839" width="8.6328125" style="197"/>
    <col min="3840" max="3840" width="10.6328125" style="197" customWidth="1"/>
    <col min="3841" max="3841" width="31.90625" style="197" customWidth="1"/>
    <col min="3842" max="3843" width="24.90625" style="197" customWidth="1"/>
    <col min="3844" max="4095" width="8.6328125" style="197"/>
    <col min="4096" max="4096" width="10.6328125" style="197" customWidth="1"/>
    <col min="4097" max="4097" width="31.90625" style="197" customWidth="1"/>
    <col min="4098" max="4099" width="24.90625" style="197" customWidth="1"/>
    <col min="4100" max="4351" width="8.6328125" style="197"/>
    <col min="4352" max="4352" width="10.6328125" style="197" customWidth="1"/>
    <col min="4353" max="4353" width="31.90625" style="197" customWidth="1"/>
    <col min="4354" max="4355" width="24.90625" style="197" customWidth="1"/>
    <col min="4356" max="4607" width="8.6328125" style="197"/>
    <col min="4608" max="4608" width="10.6328125" style="197" customWidth="1"/>
    <col min="4609" max="4609" width="31.90625" style="197" customWidth="1"/>
    <col min="4610" max="4611" width="24.90625" style="197" customWidth="1"/>
    <col min="4612" max="4863" width="8.6328125" style="197"/>
    <col min="4864" max="4864" width="10.6328125" style="197" customWidth="1"/>
    <col min="4865" max="4865" width="31.90625" style="197" customWidth="1"/>
    <col min="4866" max="4867" width="24.90625" style="197" customWidth="1"/>
    <col min="4868" max="5119" width="8.6328125" style="197"/>
    <col min="5120" max="5120" width="10.6328125" style="197" customWidth="1"/>
    <col min="5121" max="5121" width="31.90625" style="197" customWidth="1"/>
    <col min="5122" max="5123" width="24.90625" style="197" customWidth="1"/>
    <col min="5124" max="5375" width="8.6328125" style="197"/>
    <col min="5376" max="5376" width="10.6328125" style="197" customWidth="1"/>
    <col min="5377" max="5377" width="31.90625" style="197" customWidth="1"/>
    <col min="5378" max="5379" width="24.90625" style="197" customWidth="1"/>
    <col min="5380" max="5631" width="8.6328125" style="197"/>
    <col min="5632" max="5632" width="10.6328125" style="197" customWidth="1"/>
    <col min="5633" max="5633" width="31.90625" style="197" customWidth="1"/>
    <col min="5634" max="5635" width="24.90625" style="197" customWidth="1"/>
    <col min="5636" max="5887" width="8.6328125" style="197"/>
    <col min="5888" max="5888" width="10.6328125" style="197" customWidth="1"/>
    <col min="5889" max="5889" width="31.90625" style="197" customWidth="1"/>
    <col min="5890" max="5891" width="24.90625" style="197" customWidth="1"/>
    <col min="5892" max="6143" width="8.6328125" style="197"/>
    <col min="6144" max="6144" width="10.6328125" style="197" customWidth="1"/>
    <col min="6145" max="6145" width="31.90625" style="197" customWidth="1"/>
    <col min="6146" max="6147" width="24.90625" style="197" customWidth="1"/>
    <col min="6148" max="6399" width="8.6328125" style="197"/>
    <col min="6400" max="6400" width="10.6328125" style="197" customWidth="1"/>
    <col min="6401" max="6401" width="31.90625" style="197" customWidth="1"/>
    <col min="6402" max="6403" width="24.90625" style="197" customWidth="1"/>
    <col min="6404" max="6655" width="8.6328125" style="197"/>
    <col min="6656" max="6656" width="10.6328125" style="197" customWidth="1"/>
    <col min="6657" max="6657" width="31.90625" style="197" customWidth="1"/>
    <col min="6658" max="6659" width="24.90625" style="197" customWidth="1"/>
    <col min="6660" max="6911" width="8.6328125" style="197"/>
    <col min="6912" max="6912" width="10.6328125" style="197" customWidth="1"/>
    <col min="6913" max="6913" width="31.90625" style="197" customWidth="1"/>
    <col min="6914" max="6915" width="24.90625" style="197" customWidth="1"/>
    <col min="6916" max="7167" width="8.6328125" style="197"/>
    <col min="7168" max="7168" width="10.6328125" style="197" customWidth="1"/>
    <col min="7169" max="7169" width="31.90625" style="197" customWidth="1"/>
    <col min="7170" max="7171" width="24.90625" style="197" customWidth="1"/>
    <col min="7172" max="7423" width="8.6328125" style="197"/>
    <col min="7424" max="7424" width="10.6328125" style="197" customWidth="1"/>
    <col min="7425" max="7425" width="31.90625" style="197" customWidth="1"/>
    <col min="7426" max="7427" width="24.90625" style="197" customWidth="1"/>
    <col min="7428" max="7679" width="8.6328125" style="197"/>
    <col min="7680" max="7680" width="10.6328125" style="197" customWidth="1"/>
    <col min="7681" max="7681" width="31.90625" style="197" customWidth="1"/>
    <col min="7682" max="7683" width="24.90625" style="197" customWidth="1"/>
    <col min="7684" max="7935" width="8.6328125" style="197"/>
    <col min="7936" max="7936" width="10.6328125" style="197" customWidth="1"/>
    <col min="7937" max="7937" width="31.90625" style="197" customWidth="1"/>
    <col min="7938" max="7939" width="24.90625" style="197" customWidth="1"/>
    <col min="7940" max="8191" width="8.6328125" style="197"/>
    <col min="8192" max="8192" width="10.6328125" style="197" customWidth="1"/>
    <col min="8193" max="8193" width="31.90625" style="197" customWidth="1"/>
    <col min="8194" max="8195" width="24.90625" style="197" customWidth="1"/>
    <col min="8196" max="8447" width="8.6328125" style="197"/>
    <col min="8448" max="8448" width="10.6328125" style="197" customWidth="1"/>
    <col min="8449" max="8449" width="31.90625" style="197" customWidth="1"/>
    <col min="8450" max="8451" width="24.90625" style="197" customWidth="1"/>
    <col min="8452" max="8703" width="8.6328125" style="197"/>
    <col min="8704" max="8704" width="10.6328125" style="197" customWidth="1"/>
    <col min="8705" max="8705" width="31.90625" style="197" customWidth="1"/>
    <col min="8706" max="8707" width="24.90625" style="197" customWidth="1"/>
    <col min="8708" max="8959" width="8.6328125" style="197"/>
    <col min="8960" max="8960" width="10.6328125" style="197" customWidth="1"/>
    <col min="8961" max="8961" width="31.90625" style="197" customWidth="1"/>
    <col min="8962" max="8963" width="24.90625" style="197" customWidth="1"/>
    <col min="8964" max="9215" width="8.6328125" style="197"/>
    <col min="9216" max="9216" width="10.6328125" style="197" customWidth="1"/>
    <col min="9217" max="9217" width="31.90625" style="197" customWidth="1"/>
    <col min="9218" max="9219" width="24.90625" style="197" customWidth="1"/>
    <col min="9220" max="9471" width="8.6328125" style="197"/>
    <col min="9472" max="9472" width="10.6328125" style="197" customWidth="1"/>
    <col min="9473" max="9473" width="31.90625" style="197" customWidth="1"/>
    <col min="9474" max="9475" width="24.90625" style="197" customWidth="1"/>
    <col min="9476" max="9727" width="8.6328125" style="197"/>
    <col min="9728" max="9728" width="10.6328125" style="197" customWidth="1"/>
    <col min="9729" max="9729" width="31.90625" style="197" customWidth="1"/>
    <col min="9730" max="9731" width="24.90625" style="197" customWidth="1"/>
    <col min="9732" max="9983" width="8.6328125" style="197"/>
    <col min="9984" max="9984" width="10.6328125" style="197" customWidth="1"/>
    <col min="9985" max="9985" width="31.90625" style="197" customWidth="1"/>
    <col min="9986" max="9987" width="24.90625" style="197" customWidth="1"/>
    <col min="9988" max="10239" width="8.6328125" style="197"/>
    <col min="10240" max="10240" width="10.6328125" style="197" customWidth="1"/>
    <col min="10241" max="10241" width="31.90625" style="197" customWidth="1"/>
    <col min="10242" max="10243" width="24.90625" style="197" customWidth="1"/>
    <col min="10244" max="10495" width="8.6328125" style="197"/>
    <col min="10496" max="10496" width="10.6328125" style="197" customWidth="1"/>
    <col min="10497" max="10497" width="31.90625" style="197" customWidth="1"/>
    <col min="10498" max="10499" width="24.90625" style="197" customWidth="1"/>
    <col min="10500" max="10751" width="8.6328125" style="197"/>
    <col min="10752" max="10752" width="10.6328125" style="197" customWidth="1"/>
    <col min="10753" max="10753" width="31.90625" style="197" customWidth="1"/>
    <col min="10754" max="10755" width="24.90625" style="197" customWidth="1"/>
    <col min="10756" max="11007" width="8.6328125" style="197"/>
    <col min="11008" max="11008" width="10.6328125" style="197" customWidth="1"/>
    <col min="11009" max="11009" width="31.90625" style="197" customWidth="1"/>
    <col min="11010" max="11011" width="24.90625" style="197" customWidth="1"/>
    <col min="11012" max="11263" width="8.6328125" style="197"/>
    <col min="11264" max="11264" width="10.6328125" style="197" customWidth="1"/>
    <col min="11265" max="11265" width="31.90625" style="197" customWidth="1"/>
    <col min="11266" max="11267" width="24.90625" style="197" customWidth="1"/>
    <col min="11268" max="11519" width="8.6328125" style="197"/>
    <col min="11520" max="11520" width="10.6328125" style="197" customWidth="1"/>
    <col min="11521" max="11521" width="31.90625" style="197" customWidth="1"/>
    <col min="11522" max="11523" width="24.90625" style="197" customWidth="1"/>
    <col min="11524" max="11775" width="8.6328125" style="197"/>
    <col min="11776" max="11776" width="10.6328125" style="197" customWidth="1"/>
    <col min="11777" max="11777" width="31.90625" style="197" customWidth="1"/>
    <col min="11778" max="11779" width="24.90625" style="197" customWidth="1"/>
    <col min="11780" max="12031" width="8.6328125" style="197"/>
    <col min="12032" max="12032" width="10.6328125" style="197" customWidth="1"/>
    <col min="12033" max="12033" width="31.90625" style="197" customWidth="1"/>
    <col min="12034" max="12035" width="24.90625" style="197" customWidth="1"/>
    <col min="12036" max="12287" width="8.6328125" style="197"/>
    <col min="12288" max="12288" width="10.6328125" style="197" customWidth="1"/>
    <col min="12289" max="12289" width="31.90625" style="197" customWidth="1"/>
    <col min="12290" max="12291" width="24.90625" style="197" customWidth="1"/>
    <col min="12292" max="12543" width="8.6328125" style="197"/>
    <col min="12544" max="12544" width="10.6328125" style="197" customWidth="1"/>
    <col min="12545" max="12545" width="31.90625" style="197" customWidth="1"/>
    <col min="12546" max="12547" width="24.90625" style="197" customWidth="1"/>
    <col min="12548" max="12799" width="8.6328125" style="197"/>
    <col min="12800" max="12800" width="10.6328125" style="197" customWidth="1"/>
    <col min="12801" max="12801" width="31.90625" style="197" customWidth="1"/>
    <col min="12802" max="12803" width="24.90625" style="197" customWidth="1"/>
    <col min="12804" max="13055" width="8.6328125" style="197"/>
    <col min="13056" max="13056" width="10.6328125" style="197" customWidth="1"/>
    <col min="13057" max="13057" width="31.90625" style="197" customWidth="1"/>
    <col min="13058" max="13059" width="24.90625" style="197" customWidth="1"/>
    <col min="13060" max="13311" width="8.6328125" style="197"/>
    <col min="13312" max="13312" width="10.6328125" style="197" customWidth="1"/>
    <col min="13313" max="13313" width="31.90625" style="197" customWidth="1"/>
    <col min="13314" max="13315" width="24.90625" style="197" customWidth="1"/>
    <col min="13316" max="13567" width="8.6328125" style="197"/>
    <col min="13568" max="13568" width="10.6328125" style="197" customWidth="1"/>
    <col min="13569" max="13569" width="31.90625" style="197" customWidth="1"/>
    <col min="13570" max="13571" width="24.90625" style="197" customWidth="1"/>
    <col min="13572" max="13823" width="8.6328125" style="197"/>
    <col min="13824" max="13824" width="10.6328125" style="197" customWidth="1"/>
    <col min="13825" max="13825" width="31.90625" style="197" customWidth="1"/>
    <col min="13826" max="13827" width="24.90625" style="197" customWidth="1"/>
    <col min="13828" max="14079" width="8.6328125" style="197"/>
    <col min="14080" max="14080" width="10.6328125" style="197" customWidth="1"/>
    <col min="14081" max="14081" width="31.90625" style="197" customWidth="1"/>
    <col min="14082" max="14083" width="24.90625" style="197" customWidth="1"/>
    <col min="14084" max="14335" width="8.6328125" style="197"/>
    <col min="14336" max="14336" width="10.6328125" style="197" customWidth="1"/>
    <col min="14337" max="14337" width="31.90625" style="197" customWidth="1"/>
    <col min="14338" max="14339" width="24.90625" style="197" customWidth="1"/>
    <col min="14340" max="14591" width="8.6328125" style="197"/>
    <col min="14592" max="14592" width="10.6328125" style="197" customWidth="1"/>
    <col min="14593" max="14593" width="31.90625" style="197" customWidth="1"/>
    <col min="14594" max="14595" width="24.90625" style="197" customWidth="1"/>
    <col min="14596" max="14847" width="8.6328125" style="197"/>
    <col min="14848" max="14848" width="10.6328125" style="197" customWidth="1"/>
    <col min="14849" max="14849" width="31.90625" style="197" customWidth="1"/>
    <col min="14850" max="14851" width="24.90625" style="197" customWidth="1"/>
    <col min="14852" max="15103" width="8.6328125" style="197"/>
    <col min="15104" max="15104" width="10.6328125" style="197" customWidth="1"/>
    <col min="15105" max="15105" width="31.90625" style="197" customWidth="1"/>
    <col min="15106" max="15107" width="24.90625" style="197" customWidth="1"/>
    <col min="15108" max="15359" width="8.6328125" style="197"/>
    <col min="15360" max="15360" width="10.6328125" style="197" customWidth="1"/>
    <col min="15361" max="15361" width="31.90625" style="197" customWidth="1"/>
    <col min="15362" max="15363" width="24.90625" style="197" customWidth="1"/>
    <col min="15364" max="15615" width="8.6328125" style="197"/>
    <col min="15616" max="15616" width="10.6328125" style="197" customWidth="1"/>
    <col min="15617" max="15617" width="31.90625" style="197" customWidth="1"/>
    <col min="15618" max="15619" width="24.90625" style="197" customWidth="1"/>
    <col min="15620" max="15871" width="8.6328125" style="197"/>
    <col min="15872" max="15872" width="10.6328125" style="197" customWidth="1"/>
    <col min="15873" max="15873" width="31.90625" style="197" customWidth="1"/>
    <col min="15874" max="15875" width="24.90625" style="197" customWidth="1"/>
    <col min="15876" max="16127" width="8.6328125" style="197"/>
    <col min="16128" max="16128" width="10.6328125" style="197" customWidth="1"/>
    <col min="16129" max="16129" width="31.90625" style="197" customWidth="1"/>
    <col min="16130" max="16131" width="24.90625" style="197" customWidth="1"/>
    <col min="16132" max="16384" width="8.6328125" style="197"/>
  </cols>
  <sheetData>
    <row r="1" spans="1:6" ht="28.5" thickBot="1">
      <c r="A1" s="293" t="s">
        <v>0</v>
      </c>
      <c r="B1" s="293" t="s">
        <v>605</v>
      </c>
      <c r="C1" s="293"/>
      <c r="D1" s="294" t="s">
        <v>959</v>
      </c>
      <c r="E1" s="294" t="s">
        <v>960</v>
      </c>
      <c r="F1" s="324"/>
    </row>
    <row r="2" spans="1:6" ht="15" customHeight="1">
      <c r="A2" s="473" t="s">
        <v>756</v>
      </c>
      <c r="B2" s="473"/>
      <c r="C2" s="473"/>
      <c r="D2" s="473"/>
      <c r="E2" s="473"/>
    </row>
    <row r="3" spans="1:6" ht="13">
      <c r="A3" s="302" t="s">
        <v>1257</v>
      </c>
      <c r="B3" s="303" t="s">
        <v>1258</v>
      </c>
      <c r="C3" s="303"/>
      <c r="D3" s="309"/>
      <c r="E3" s="333"/>
    </row>
    <row r="4" spans="1:6">
      <c r="A4" s="198"/>
      <c r="B4" s="289" t="s">
        <v>1259</v>
      </c>
      <c r="C4" s="289"/>
      <c r="D4" s="309"/>
      <c r="E4" s="334"/>
    </row>
    <row r="5" spans="1:6">
      <c r="A5" s="198"/>
      <c r="B5" s="289" t="s">
        <v>1235</v>
      </c>
      <c r="C5" s="289"/>
      <c r="D5" s="309"/>
      <c r="E5" s="283"/>
    </row>
    <row r="6" spans="1:6">
      <c r="A6" s="198"/>
      <c r="B6" s="289" t="s">
        <v>811</v>
      </c>
      <c r="C6" s="289"/>
      <c r="D6" s="309"/>
      <c r="E6" s="283"/>
    </row>
    <row r="7" spans="1:6">
      <c r="A7" s="198"/>
      <c r="B7" s="289" t="s">
        <v>694</v>
      </c>
      <c r="C7" s="289"/>
      <c r="D7" s="309"/>
      <c r="E7" s="283"/>
    </row>
    <row r="8" spans="1:6">
      <c r="A8" s="290"/>
      <c r="B8" s="309" t="s">
        <v>1260</v>
      </c>
      <c r="C8" s="291"/>
      <c r="D8" s="378"/>
      <c r="E8" s="292"/>
    </row>
    <row r="9" spans="1:6" ht="13">
      <c r="A9" s="302" t="s">
        <v>1234</v>
      </c>
      <c r="B9" s="303" t="s">
        <v>1255</v>
      </c>
      <c r="C9" s="303"/>
      <c r="D9" s="309" t="s">
        <v>1243</v>
      </c>
      <c r="E9" s="333"/>
    </row>
    <row r="10" spans="1:6">
      <c r="A10" s="198"/>
      <c r="B10" s="289" t="s">
        <v>1256</v>
      </c>
      <c r="C10" s="289"/>
      <c r="D10" s="309" t="s">
        <v>1244</v>
      </c>
      <c r="E10" s="334"/>
    </row>
    <row r="11" spans="1:6">
      <c r="A11" s="198"/>
      <c r="B11" s="289" t="s">
        <v>1235</v>
      </c>
      <c r="C11" s="289"/>
      <c r="D11" s="309" t="s">
        <v>1245</v>
      </c>
      <c r="E11" s="283"/>
    </row>
    <row r="12" spans="1:6">
      <c r="A12" s="198"/>
      <c r="B12" s="289" t="s">
        <v>811</v>
      </c>
      <c r="C12" s="289"/>
      <c r="D12" s="309" t="s">
        <v>1246</v>
      </c>
      <c r="E12" s="283"/>
    </row>
    <row r="13" spans="1:6">
      <c r="A13" s="198"/>
      <c r="B13" s="289" t="s">
        <v>694</v>
      </c>
      <c r="C13" s="289"/>
      <c r="D13" s="309" t="s">
        <v>1247</v>
      </c>
      <c r="E13" s="283"/>
    </row>
    <row r="14" spans="1:6">
      <c r="A14" s="290"/>
      <c r="B14" s="309" t="s">
        <v>1072</v>
      </c>
      <c r="C14" s="291"/>
      <c r="D14" s="378" t="s">
        <v>1037</v>
      </c>
      <c r="E14" s="292"/>
    </row>
    <row r="15" spans="1:6" ht="13">
      <c r="A15" s="302" t="s">
        <v>1101</v>
      </c>
      <c r="B15" s="303" t="s">
        <v>885</v>
      </c>
      <c r="C15" s="303"/>
      <c r="D15" s="309" t="s">
        <v>1102</v>
      </c>
      <c r="E15" s="333" t="s">
        <v>1205</v>
      </c>
    </row>
    <row r="16" spans="1:6">
      <c r="A16" s="198"/>
      <c r="B16" s="289" t="s">
        <v>961</v>
      </c>
      <c r="C16" s="289"/>
      <c r="D16" s="309" t="s">
        <v>1103</v>
      </c>
      <c r="E16" s="334" t="s">
        <v>1206</v>
      </c>
    </row>
    <row r="17" spans="1:6">
      <c r="A17" s="198"/>
      <c r="B17" s="289" t="s">
        <v>854</v>
      </c>
      <c r="C17" s="289"/>
      <c r="D17" s="309" t="s">
        <v>1104</v>
      </c>
      <c r="E17" s="283"/>
    </row>
    <row r="18" spans="1:6">
      <c r="A18" s="198"/>
      <c r="B18" s="289" t="s">
        <v>811</v>
      </c>
      <c r="C18" s="289"/>
      <c r="D18" s="309"/>
      <c r="E18" s="283"/>
    </row>
    <row r="19" spans="1:6">
      <c r="A19" s="198"/>
      <c r="B19" s="289" t="s">
        <v>634</v>
      </c>
      <c r="C19" s="289"/>
      <c r="D19" s="283"/>
      <c r="E19" s="283"/>
    </row>
    <row r="20" spans="1:6">
      <c r="A20" s="290"/>
      <c r="B20" s="309" t="s">
        <v>1064</v>
      </c>
      <c r="C20" s="291"/>
      <c r="D20" s="292"/>
      <c r="E20" s="292"/>
    </row>
    <row r="21" spans="1:6" ht="13">
      <c r="A21" s="302" t="s">
        <v>884</v>
      </c>
      <c r="B21" s="303" t="s">
        <v>885</v>
      </c>
      <c r="C21" s="303"/>
      <c r="D21" s="309" t="s">
        <v>1065</v>
      </c>
      <c r="E21" s="333" t="s">
        <v>1105</v>
      </c>
    </row>
    <row r="22" spans="1:6">
      <c r="A22" s="198"/>
      <c r="B22" s="289" t="s">
        <v>961</v>
      </c>
      <c r="C22" s="289"/>
      <c r="D22" s="309" t="s">
        <v>1066</v>
      </c>
      <c r="E22" s="334" t="s">
        <v>1106</v>
      </c>
    </row>
    <row r="23" spans="1:6">
      <c r="A23" s="198"/>
      <c r="B23" s="289" t="s">
        <v>854</v>
      </c>
      <c r="C23" s="289"/>
      <c r="D23" s="309" t="s">
        <v>1067</v>
      </c>
      <c r="E23" s="334"/>
    </row>
    <row r="24" spans="1:6">
      <c r="A24" s="198"/>
      <c r="B24" s="289" t="s">
        <v>811</v>
      </c>
      <c r="C24" s="289"/>
      <c r="D24" s="309" t="s">
        <v>1068</v>
      </c>
      <c r="E24" s="283"/>
    </row>
    <row r="25" spans="1:6">
      <c r="A25" s="198"/>
      <c r="B25" s="289" t="s">
        <v>634</v>
      </c>
      <c r="C25" s="289"/>
      <c r="D25" s="283"/>
      <c r="E25" s="283"/>
    </row>
    <row r="26" spans="1:6">
      <c r="A26" s="290"/>
      <c r="B26" s="309" t="s">
        <v>1064</v>
      </c>
      <c r="C26" s="291"/>
      <c r="D26" s="292"/>
      <c r="E26" s="292"/>
    </row>
    <row r="27" spans="1:6" ht="13">
      <c r="A27" s="283" t="s">
        <v>810</v>
      </c>
      <c r="B27" s="303" t="s">
        <v>606</v>
      </c>
      <c r="E27" s="197" t="s">
        <v>886</v>
      </c>
      <c r="F27" s="314"/>
    </row>
    <row r="28" spans="1:6">
      <c r="B28" s="197" t="s">
        <v>809</v>
      </c>
      <c r="E28" s="197" t="s">
        <v>887</v>
      </c>
    </row>
    <row r="29" spans="1:6">
      <c r="B29" s="197" t="s">
        <v>854</v>
      </c>
      <c r="E29" s="197" t="s">
        <v>888</v>
      </c>
    </row>
    <row r="30" spans="1:6">
      <c r="B30" s="197" t="s">
        <v>811</v>
      </c>
    </row>
    <row r="31" spans="1:6">
      <c r="B31" s="197" t="s">
        <v>812</v>
      </c>
    </row>
    <row r="32" spans="1:6">
      <c r="B32" s="197" t="s">
        <v>670</v>
      </c>
      <c r="E32" s="474"/>
    </row>
    <row r="33" spans="1:6" ht="13">
      <c r="A33" s="199"/>
      <c r="B33" s="200" t="s">
        <v>1047</v>
      </c>
      <c r="D33" s="201"/>
      <c r="E33" s="475"/>
      <c r="F33" s="314"/>
    </row>
    <row r="34" spans="1:6" ht="13">
      <c r="A34" s="283" t="s">
        <v>781</v>
      </c>
      <c r="B34" s="197" t="s">
        <v>606</v>
      </c>
      <c r="D34" s="197" t="s">
        <v>782</v>
      </c>
      <c r="E34" s="197" t="s">
        <v>783</v>
      </c>
    </row>
    <row r="35" spans="1:6" ht="13">
      <c r="B35" s="197" t="s">
        <v>1048</v>
      </c>
      <c r="F35" s="314"/>
    </row>
    <row r="36" spans="1:6">
      <c r="B36" s="197" t="s">
        <v>732</v>
      </c>
    </row>
    <row r="37" spans="1:6">
      <c r="B37" s="197" t="s">
        <v>611</v>
      </c>
    </row>
    <row r="38" spans="1:6">
      <c r="B38" s="197" t="s">
        <v>614</v>
      </c>
    </row>
    <row r="39" spans="1:6">
      <c r="B39" s="197" t="s">
        <v>670</v>
      </c>
      <c r="E39" s="474"/>
    </row>
    <row r="40" spans="1:6">
      <c r="A40" s="199"/>
      <c r="B40" s="200" t="s">
        <v>733</v>
      </c>
      <c r="D40" s="201"/>
      <c r="E40" s="475"/>
    </row>
    <row r="41" spans="1:6" ht="13">
      <c r="A41" s="283" t="s">
        <v>757</v>
      </c>
      <c r="B41" s="197" t="s">
        <v>606</v>
      </c>
      <c r="D41" s="197" t="s">
        <v>734</v>
      </c>
      <c r="E41" s="197" t="s">
        <v>962</v>
      </c>
    </row>
    <row r="42" spans="1:6">
      <c r="B42" s="197" t="s">
        <v>608</v>
      </c>
      <c r="D42" s="197" t="s">
        <v>735</v>
      </c>
      <c r="E42" s="197" t="s">
        <v>576</v>
      </c>
    </row>
    <row r="43" spans="1:6">
      <c r="B43" s="197" t="s">
        <v>611</v>
      </c>
      <c r="D43" s="197" t="s">
        <v>736</v>
      </c>
    </row>
    <row r="44" spans="1:6">
      <c r="B44" s="197" t="s">
        <v>614</v>
      </c>
      <c r="D44" s="197" t="s">
        <v>737</v>
      </c>
    </row>
    <row r="45" spans="1:6">
      <c r="B45" s="197" t="s">
        <v>615</v>
      </c>
      <c r="D45" s="197" t="s">
        <v>738</v>
      </c>
      <c r="E45" s="474"/>
    </row>
    <row r="46" spans="1:6">
      <c r="A46" s="199"/>
      <c r="B46" s="200" t="s">
        <v>813</v>
      </c>
      <c r="D46" s="201"/>
      <c r="E46" s="475"/>
    </row>
    <row r="47" spans="1:6" ht="13">
      <c r="A47" s="283" t="s">
        <v>758</v>
      </c>
      <c r="B47" s="197" t="s">
        <v>606</v>
      </c>
      <c r="D47" s="197" t="s">
        <v>607</v>
      </c>
      <c r="E47" s="197" t="s">
        <v>963</v>
      </c>
    </row>
    <row r="48" spans="1:6">
      <c r="B48" s="197" t="s">
        <v>608</v>
      </c>
      <c r="D48" s="197" t="s">
        <v>609</v>
      </c>
      <c r="E48" s="197" t="s">
        <v>613</v>
      </c>
    </row>
    <row r="49" spans="1:5">
      <c r="B49" s="197" t="s">
        <v>611</v>
      </c>
      <c r="D49" s="197" t="s">
        <v>612</v>
      </c>
    </row>
    <row r="50" spans="1:5">
      <c r="B50" s="197" t="s">
        <v>614</v>
      </c>
      <c r="D50" s="197" t="s">
        <v>610</v>
      </c>
      <c r="E50" s="476"/>
    </row>
    <row r="51" spans="1:5">
      <c r="B51" s="197" t="s">
        <v>615</v>
      </c>
      <c r="E51" s="477"/>
    </row>
    <row r="52" spans="1:5">
      <c r="A52" s="199"/>
      <c r="B52" s="200" t="s">
        <v>616</v>
      </c>
      <c r="C52" s="200"/>
      <c r="D52" s="200"/>
      <c r="E52" s="478"/>
    </row>
    <row r="53" spans="1:5" ht="13">
      <c r="A53" s="283" t="s">
        <v>759</v>
      </c>
      <c r="B53" s="197" t="s">
        <v>622</v>
      </c>
      <c r="D53" s="197" t="s">
        <v>617</v>
      </c>
      <c r="E53" s="197" t="s">
        <v>964</v>
      </c>
    </row>
    <row r="54" spans="1:5">
      <c r="B54" s="197" t="s">
        <v>608</v>
      </c>
      <c r="D54" s="197" t="s">
        <v>618</v>
      </c>
      <c r="E54" s="197" t="s">
        <v>619</v>
      </c>
    </row>
    <row r="55" spans="1:5">
      <c r="B55" s="197" t="s">
        <v>626</v>
      </c>
      <c r="D55" s="197" t="s">
        <v>497</v>
      </c>
    </row>
    <row r="56" spans="1:5">
      <c r="B56" s="197" t="s">
        <v>620</v>
      </c>
    </row>
    <row r="57" spans="1:5">
      <c r="B57" s="197" t="s">
        <v>621</v>
      </c>
      <c r="E57" s="471"/>
    </row>
    <row r="58" spans="1:5">
      <c r="A58" s="199"/>
      <c r="B58" s="200" t="s">
        <v>616</v>
      </c>
      <c r="C58" s="200"/>
      <c r="D58" s="200"/>
      <c r="E58" s="472"/>
    </row>
    <row r="59" spans="1:5" ht="13">
      <c r="A59" s="283" t="s">
        <v>760</v>
      </c>
      <c r="B59" s="197" t="s">
        <v>622</v>
      </c>
      <c r="D59" s="197" t="s">
        <v>576</v>
      </c>
      <c r="E59" s="197" t="s">
        <v>623</v>
      </c>
    </row>
    <row r="60" spans="1:5">
      <c r="B60" s="197" t="s">
        <v>608</v>
      </c>
      <c r="D60" s="197" t="s">
        <v>624</v>
      </c>
      <c r="E60" s="197" t="s">
        <v>625</v>
      </c>
    </row>
    <row r="61" spans="1:5">
      <c r="B61" s="197" t="s">
        <v>626</v>
      </c>
      <c r="D61" s="197" t="s">
        <v>627</v>
      </c>
    </row>
    <row r="62" spans="1:5">
      <c r="B62" s="197" t="s">
        <v>620</v>
      </c>
    </row>
    <row r="63" spans="1:5">
      <c r="B63" s="197" t="s">
        <v>628</v>
      </c>
    </row>
    <row r="64" spans="1:5">
      <c r="A64" s="199"/>
      <c r="B64" s="200" t="s">
        <v>629</v>
      </c>
      <c r="C64" s="200"/>
      <c r="D64" s="200"/>
      <c r="E64" s="200"/>
    </row>
    <row r="65" spans="1:5" ht="13">
      <c r="A65" s="283" t="s">
        <v>761</v>
      </c>
      <c r="B65" s="197" t="s">
        <v>622</v>
      </c>
      <c r="D65" s="197" t="s">
        <v>630</v>
      </c>
      <c r="E65" s="197" t="s">
        <v>631</v>
      </c>
    </row>
    <row r="66" spans="1:5">
      <c r="B66" s="197" t="s">
        <v>632</v>
      </c>
      <c r="D66" s="197" t="s">
        <v>633</v>
      </c>
    </row>
    <row r="67" spans="1:5">
      <c r="B67" s="197" t="s">
        <v>626</v>
      </c>
    </row>
    <row r="68" spans="1:5">
      <c r="B68" s="197" t="s">
        <v>634</v>
      </c>
    </row>
    <row r="69" spans="1:5">
      <c r="B69" s="197" t="s">
        <v>628</v>
      </c>
    </row>
    <row r="70" spans="1:5">
      <c r="A70" s="199"/>
      <c r="B70" s="200" t="s">
        <v>635</v>
      </c>
      <c r="C70" s="200"/>
      <c r="D70" s="200"/>
      <c r="E70" s="200"/>
    </row>
    <row r="71" spans="1:5" ht="13">
      <c r="A71" s="283" t="s">
        <v>762</v>
      </c>
      <c r="B71" s="197" t="s">
        <v>622</v>
      </c>
      <c r="D71" s="197" t="s">
        <v>496</v>
      </c>
      <c r="E71" s="197" t="s">
        <v>636</v>
      </c>
    </row>
    <row r="72" spans="1:5">
      <c r="B72" s="197" t="s">
        <v>632</v>
      </c>
      <c r="D72" s="197" t="s">
        <v>637</v>
      </c>
    </row>
    <row r="73" spans="1:5">
      <c r="B73" s="197" t="s">
        <v>626</v>
      </c>
    </row>
    <row r="74" spans="1:5">
      <c r="B74" s="197" t="s">
        <v>638</v>
      </c>
    </row>
    <row r="75" spans="1:5">
      <c r="B75" s="197" t="s">
        <v>628</v>
      </c>
    </row>
    <row r="76" spans="1:5">
      <c r="A76" s="199"/>
      <c r="B76" s="200" t="s">
        <v>635</v>
      </c>
      <c r="C76" s="200"/>
      <c r="D76" s="200"/>
      <c r="E76" s="200"/>
    </row>
    <row r="77" spans="1:5" ht="13">
      <c r="A77" s="283" t="s">
        <v>763</v>
      </c>
      <c r="B77" s="197" t="s">
        <v>639</v>
      </c>
      <c r="D77" s="197" t="s">
        <v>640</v>
      </c>
      <c r="E77" s="197" t="s">
        <v>641</v>
      </c>
    </row>
    <row r="78" spans="1:5">
      <c r="B78" s="197" t="s">
        <v>642</v>
      </c>
      <c r="D78" s="197" t="s">
        <v>643</v>
      </c>
    </row>
    <row r="79" spans="1:5">
      <c r="B79" s="197" t="s">
        <v>644</v>
      </c>
      <c r="D79" s="197" t="s">
        <v>645</v>
      </c>
    </row>
    <row r="80" spans="1:5">
      <c r="B80" s="197" t="s">
        <v>628</v>
      </c>
    </row>
    <row r="81" spans="1:5">
      <c r="B81" s="197" t="s">
        <v>638</v>
      </c>
    </row>
    <row r="82" spans="1:5">
      <c r="B82" s="197" t="s">
        <v>646</v>
      </c>
    </row>
    <row r="83" spans="1:5">
      <c r="A83" s="199"/>
      <c r="B83" s="200" t="s">
        <v>647</v>
      </c>
      <c r="C83" s="200"/>
      <c r="D83" s="200"/>
      <c r="E83" s="200"/>
    </row>
    <row r="84" spans="1:5" ht="13">
      <c r="A84" s="283" t="s">
        <v>764</v>
      </c>
      <c r="B84" s="197" t="s">
        <v>639</v>
      </c>
      <c r="D84" s="197" t="s">
        <v>648</v>
      </c>
      <c r="E84" s="197" t="s">
        <v>649</v>
      </c>
    </row>
    <row r="85" spans="1:5">
      <c r="B85" s="197" t="s">
        <v>642</v>
      </c>
      <c r="D85" s="197" t="s">
        <v>650</v>
      </c>
    </row>
    <row r="86" spans="1:5">
      <c r="B86" s="197" t="s">
        <v>651</v>
      </c>
      <c r="D86" s="197" t="s">
        <v>652</v>
      </c>
    </row>
    <row r="87" spans="1:5">
      <c r="B87" s="197" t="s">
        <v>653</v>
      </c>
    </row>
    <row r="88" spans="1:5">
      <c r="B88" s="197" t="s">
        <v>654</v>
      </c>
    </row>
    <row r="89" spans="1:5">
      <c r="A89" s="199"/>
      <c r="B89" s="200" t="s">
        <v>646</v>
      </c>
      <c r="C89" s="200"/>
      <c r="D89" s="200"/>
      <c r="E89" s="200"/>
    </row>
    <row r="90" spans="1:5" ht="13">
      <c r="A90" s="283" t="s">
        <v>765</v>
      </c>
      <c r="B90" s="197" t="s">
        <v>1049</v>
      </c>
      <c r="D90" s="197" t="s">
        <v>655</v>
      </c>
      <c r="E90" s="197" t="s">
        <v>656</v>
      </c>
    </row>
    <row r="91" spans="1:5">
      <c r="B91" s="197" t="s">
        <v>657</v>
      </c>
      <c r="D91" s="197" t="s">
        <v>658</v>
      </c>
      <c r="E91" s="197" t="s">
        <v>659</v>
      </c>
    </row>
    <row r="92" spans="1:5">
      <c r="B92" s="197" t="s">
        <v>660</v>
      </c>
      <c r="D92" s="197" t="s">
        <v>661</v>
      </c>
    </row>
    <row r="93" spans="1:5">
      <c r="B93" s="197" t="s">
        <v>662</v>
      </c>
    </row>
    <row r="94" spans="1:5">
      <c r="B94" s="197" t="s">
        <v>653</v>
      </c>
    </row>
    <row r="95" spans="1:5">
      <c r="B95" s="197" t="s">
        <v>663</v>
      </c>
    </row>
    <row r="96" spans="1:5">
      <c r="A96" s="199"/>
      <c r="B96" s="200" t="s">
        <v>664</v>
      </c>
      <c r="C96" s="200"/>
      <c r="D96" s="200"/>
      <c r="E96" s="200"/>
    </row>
    <row r="97" spans="1:5" ht="13">
      <c r="A97" s="283" t="s">
        <v>766</v>
      </c>
      <c r="B97" s="197" t="s">
        <v>1049</v>
      </c>
      <c r="D97" s="323" t="s">
        <v>1050</v>
      </c>
      <c r="E97" s="197" t="s">
        <v>665</v>
      </c>
    </row>
    <row r="98" spans="1:5">
      <c r="B98" s="197" t="s">
        <v>666</v>
      </c>
      <c r="D98" s="197" t="s">
        <v>667</v>
      </c>
    </row>
    <row r="99" spans="1:5">
      <c r="B99" s="197" t="s">
        <v>660</v>
      </c>
      <c r="D99" s="197" t="s">
        <v>668</v>
      </c>
    </row>
    <row r="100" spans="1:5">
      <c r="B100" s="197" t="s">
        <v>662</v>
      </c>
      <c r="D100" s="197" t="s">
        <v>669</v>
      </c>
    </row>
    <row r="101" spans="1:5">
      <c r="B101" s="197" t="s">
        <v>670</v>
      </c>
      <c r="D101" s="197" t="s">
        <v>671</v>
      </c>
    </row>
    <row r="102" spans="1:5">
      <c r="A102" s="199"/>
      <c r="B102" s="200" t="s">
        <v>664</v>
      </c>
      <c r="C102" s="200"/>
      <c r="D102" s="200"/>
      <c r="E102" s="200"/>
    </row>
    <row r="103" spans="1:5" ht="13">
      <c r="A103" s="283" t="s">
        <v>767</v>
      </c>
      <c r="B103" s="197" t="s">
        <v>672</v>
      </c>
      <c r="D103" s="197" t="s">
        <v>673</v>
      </c>
      <c r="E103" s="197" t="s">
        <v>674</v>
      </c>
    </row>
    <row r="104" spans="1:5">
      <c r="B104" s="197" t="s">
        <v>666</v>
      </c>
      <c r="D104" s="197" t="s">
        <v>675</v>
      </c>
      <c r="E104" s="197" t="s">
        <v>676</v>
      </c>
    </row>
    <row r="105" spans="1:5">
      <c r="B105" s="197" t="s">
        <v>660</v>
      </c>
      <c r="D105" s="197" t="s">
        <v>677</v>
      </c>
      <c r="E105" s="197" t="s">
        <v>678</v>
      </c>
    </row>
    <row r="106" spans="1:5">
      <c r="B106" s="197" t="s">
        <v>662</v>
      </c>
      <c r="D106" s="197" t="s">
        <v>679</v>
      </c>
    </row>
    <row r="107" spans="1:5">
      <c r="B107" s="197" t="s">
        <v>670</v>
      </c>
      <c r="D107" s="197" t="s">
        <v>680</v>
      </c>
    </row>
    <row r="108" spans="1:5">
      <c r="B108" s="197" t="s">
        <v>1051</v>
      </c>
    </row>
    <row r="109" spans="1:5">
      <c r="A109" s="199"/>
      <c r="B109" s="200" t="s">
        <v>664</v>
      </c>
      <c r="C109" s="200"/>
      <c r="D109" s="200"/>
      <c r="E109" s="200"/>
    </row>
    <row r="110" spans="1:5" ht="13">
      <c r="A110" s="283" t="s">
        <v>768</v>
      </c>
      <c r="B110" s="197" t="s">
        <v>672</v>
      </c>
      <c r="D110" s="197" t="s">
        <v>681</v>
      </c>
      <c r="E110" s="197" t="s">
        <v>216</v>
      </c>
    </row>
    <row r="111" spans="1:5">
      <c r="B111" s="197" t="s">
        <v>666</v>
      </c>
      <c r="D111" s="197" t="s">
        <v>682</v>
      </c>
      <c r="E111" s="197" t="s">
        <v>683</v>
      </c>
    </row>
    <row r="112" spans="1:5">
      <c r="B112" s="197" t="s">
        <v>784</v>
      </c>
      <c r="D112" s="197" t="s">
        <v>684</v>
      </c>
      <c r="E112" s="197" t="s">
        <v>680</v>
      </c>
    </row>
    <row r="113" spans="1:5">
      <c r="B113" s="197" t="s">
        <v>685</v>
      </c>
      <c r="D113" s="197" t="s">
        <v>686</v>
      </c>
    </row>
    <row r="114" spans="1:5">
      <c r="B114" s="197" t="s">
        <v>687</v>
      </c>
      <c r="D114" s="197" t="s">
        <v>688</v>
      </c>
    </row>
    <row r="115" spans="1:5">
      <c r="B115" s="197" t="s">
        <v>1051</v>
      </c>
    </row>
    <row r="116" spans="1:5">
      <c r="A116" s="199"/>
      <c r="B116" s="200" t="s">
        <v>664</v>
      </c>
      <c r="C116" s="200"/>
      <c r="D116" s="200"/>
      <c r="E116" s="200"/>
    </row>
    <row r="117" spans="1:5" ht="13">
      <c r="A117" s="283" t="s">
        <v>769</v>
      </c>
      <c r="B117" s="197" t="s">
        <v>689</v>
      </c>
      <c r="D117" s="197" t="s">
        <v>690</v>
      </c>
      <c r="E117" s="197" t="s">
        <v>698</v>
      </c>
    </row>
    <row r="118" spans="1:5">
      <c r="B118" s="197" t="s">
        <v>666</v>
      </c>
      <c r="D118" s="197" t="s">
        <v>691</v>
      </c>
      <c r="E118" s="197" t="s">
        <v>377</v>
      </c>
    </row>
    <row r="119" spans="1:5">
      <c r="B119" s="197" t="s">
        <v>692</v>
      </c>
      <c r="D119" s="197" t="s">
        <v>693</v>
      </c>
    </row>
    <row r="120" spans="1:5">
      <c r="B120" s="197" t="s">
        <v>694</v>
      </c>
      <c r="D120" s="197" t="s">
        <v>256</v>
      </c>
    </row>
    <row r="121" spans="1:5">
      <c r="B121" s="197" t="s">
        <v>695</v>
      </c>
      <c r="D121" s="197" t="s">
        <v>696</v>
      </c>
    </row>
    <row r="122" spans="1:5">
      <c r="B122" s="197" t="s">
        <v>785</v>
      </c>
    </row>
    <row r="123" spans="1:5">
      <c r="A123" s="199"/>
      <c r="B123" s="200" t="s">
        <v>697</v>
      </c>
      <c r="C123" s="200"/>
      <c r="D123" s="200"/>
      <c r="E123" s="200"/>
    </row>
    <row r="124" spans="1:5" ht="13">
      <c r="A124" s="283" t="s">
        <v>770</v>
      </c>
      <c r="B124" s="197" t="s">
        <v>689</v>
      </c>
      <c r="D124" s="197" t="s">
        <v>698</v>
      </c>
      <c r="E124" s="197" t="s">
        <v>1052</v>
      </c>
    </row>
    <row r="125" spans="1:5">
      <c r="B125" s="197" t="s">
        <v>666</v>
      </c>
      <c r="D125" s="197" t="s">
        <v>699</v>
      </c>
      <c r="E125" s="197" t="s">
        <v>1053</v>
      </c>
    </row>
    <row r="126" spans="1:5">
      <c r="B126" s="197" t="s">
        <v>692</v>
      </c>
      <c r="D126" s="197" t="s">
        <v>216</v>
      </c>
    </row>
    <row r="127" spans="1:5">
      <c r="B127" s="197" t="s">
        <v>694</v>
      </c>
      <c r="D127" s="197" t="s">
        <v>1054</v>
      </c>
    </row>
    <row r="128" spans="1:5">
      <c r="B128" s="197" t="s">
        <v>695</v>
      </c>
      <c r="D128" s="197" t="s">
        <v>1052</v>
      </c>
    </row>
    <row r="129" spans="1:5">
      <c r="B129" s="197" t="s">
        <v>785</v>
      </c>
      <c r="D129" s="197" t="s">
        <v>1055</v>
      </c>
    </row>
    <row r="130" spans="1:5">
      <c r="A130" s="199"/>
      <c r="B130" s="200" t="s">
        <v>697</v>
      </c>
      <c r="C130" s="200"/>
      <c r="D130" s="200"/>
      <c r="E130" s="200"/>
    </row>
    <row r="131" spans="1:5" ht="13">
      <c r="A131" s="283" t="s">
        <v>771</v>
      </c>
      <c r="B131" s="197" t="s">
        <v>689</v>
      </c>
      <c r="D131" s="197" t="s">
        <v>700</v>
      </c>
      <c r="E131" s="197" t="s">
        <v>1056</v>
      </c>
    </row>
    <row r="132" spans="1:5">
      <c r="B132" s="197" t="s">
        <v>666</v>
      </c>
      <c r="D132" s="197" t="s">
        <v>701</v>
      </c>
      <c r="E132" s="197" t="s">
        <v>1057</v>
      </c>
    </row>
    <row r="133" spans="1:5">
      <c r="B133" s="197" t="s">
        <v>692</v>
      </c>
      <c r="D133" s="197" t="s">
        <v>702</v>
      </c>
    </row>
    <row r="134" spans="1:5">
      <c r="B134" s="197" t="s">
        <v>694</v>
      </c>
    </row>
    <row r="135" spans="1:5">
      <c r="B135" s="197" t="s">
        <v>695</v>
      </c>
    </row>
    <row r="136" spans="1:5">
      <c r="A136" s="199"/>
      <c r="B136" s="200" t="s">
        <v>785</v>
      </c>
      <c r="C136" s="200"/>
      <c r="D136" s="200"/>
      <c r="E136" s="200"/>
    </row>
    <row r="137" spans="1:5" ht="13">
      <c r="A137" s="283" t="s">
        <v>772</v>
      </c>
      <c r="B137" s="197" t="s">
        <v>689</v>
      </c>
      <c r="D137" s="197" t="s">
        <v>703</v>
      </c>
      <c r="E137" s="197" t="s">
        <v>1058</v>
      </c>
    </row>
    <row r="138" spans="1:5">
      <c r="B138" s="197" t="s">
        <v>704</v>
      </c>
      <c r="D138" s="197" t="s">
        <v>705</v>
      </c>
      <c r="E138" s="197" t="s">
        <v>711</v>
      </c>
    </row>
    <row r="139" spans="1:5">
      <c r="B139" s="197" t="s">
        <v>692</v>
      </c>
      <c r="D139" s="197" t="s">
        <v>706</v>
      </c>
    </row>
    <row r="140" spans="1:5">
      <c r="B140" s="197" t="s">
        <v>694</v>
      </c>
    </row>
    <row r="141" spans="1:5">
      <c r="B141" s="197" t="s">
        <v>695</v>
      </c>
    </row>
    <row r="142" spans="1:5">
      <c r="A142" s="199"/>
      <c r="B142" s="200" t="s">
        <v>707</v>
      </c>
      <c r="C142" s="200"/>
      <c r="D142" s="200"/>
      <c r="E142" s="200"/>
    </row>
    <row r="143" spans="1:5" ht="13">
      <c r="A143" s="283" t="s">
        <v>773</v>
      </c>
      <c r="B143" s="197" t="s">
        <v>777</v>
      </c>
      <c r="D143" s="197" t="s">
        <v>708</v>
      </c>
      <c r="E143" s="197" t="s">
        <v>701</v>
      </c>
    </row>
    <row r="144" spans="1:5">
      <c r="A144" s="199"/>
      <c r="B144" s="200"/>
      <c r="C144" s="200"/>
      <c r="D144" s="200" t="s">
        <v>709</v>
      </c>
      <c r="E144" s="200" t="s">
        <v>1059</v>
      </c>
    </row>
    <row r="145" spans="1:5" ht="13">
      <c r="A145" s="315" t="s">
        <v>774</v>
      </c>
      <c r="B145" s="316" t="s">
        <v>777</v>
      </c>
      <c r="C145" s="316"/>
      <c r="D145" s="316" t="s">
        <v>710</v>
      </c>
      <c r="E145" s="316"/>
    </row>
    <row r="146" spans="1:5">
      <c r="D146" s="197" t="s">
        <v>711</v>
      </c>
    </row>
    <row r="147" spans="1:5">
      <c r="D147" s="197" t="s">
        <v>712</v>
      </c>
    </row>
    <row r="148" spans="1:5">
      <c r="A148" s="199"/>
      <c r="B148" s="200"/>
      <c r="C148" s="200"/>
      <c r="D148" s="200" t="s">
        <v>713</v>
      </c>
      <c r="E148" s="200"/>
    </row>
    <row r="149" spans="1:5" ht="13">
      <c r="A149" s="199" t="s">
        <v>775</v>
      </c>
      <c r="B149" s="200" t="s">
        <v>1060</v>
      </c>
      <c r="C149" s="200"/>
      <c r="D149" s="200"/>
      <c r="E149" s="200"/>
    </row>
    <row r="150" spans="1:5" ht="13">
      <c r="A150" s="317" t="s">
        <v>776</v>
      </c>
      <c r="B150" s="318" t="s">
        <v>777</v>
      </c>
      <c r="C150" s="318"/>
      <c r="D150" s="318"/>
      <c r="E150" s="318"/>
    </row>
    <row r="151" spans="1:5" ht="13">
      <c r="A151" s="317" t="s">
        <v>778</v>
      </c>
      <c r="B151" s="318" t="s">
        <v>779</v>
      </c>
      <c r="C151" s="318"/>
      <c r="D151" s="318"/>
      <c r="E151" s="318"/>
    </row>
    <row r="152" spans="1:5" ht="13">
      <c r="A152" s="283" t="s">
        <v>714</v>
      </c>
      <c r="B152" s="197" t="s">
        <v>780</v>
      </c>
    </row>
    <row r="153" spans="1:5" ht="13.5" thickBot="1">
      <c r="A153" s="319" t="s">
        <v>715</v>
      </c>
      <c r="B153" s="320" t="s">
        <v>780</v>
      </c>
      <c r="C153" s="320"/>
      <c r="D153" s="320"/>
      <c r="E153" s="320"/>
    </row>
    <row r="154" spans="1:5" ht="15.5">
      <c r="C154" s="283"/>
      <c r="D154" s="321">
        <f>COUNTA(D21:D153)</f>
        <v>71</v>
      </c>
      <c r="E154" s="321">
        <f>COUNTA(E21:E153)</f>
        <v>37</v>
      </c>
    </row>
    <row r="155" spans="1:5" ht="14.5">
      <c r="B155" s="322" t="s">
        <v>1061</v>
      </c>
    </row>
    <row r="156" spans="1:5" ht="13">
      <c r="B156" s="314" t="s">
        <v>1062</v>
      </c>
    </row>
    <row r="157" spans="1:5" ht="13">
      <c r="B157" s="314" t="s">
        <v>1063</v>
      </c>
    </row>
  </sheetData>
  <sheetProtection selectLockedCells="1" selectUnlockedCells="1"/>
  <mergeCells count="6">
    <mergeCell ref="E57:E58"/>
    <mergeCell ref="A2:E2"/>
    <mergeCell ref="E32:E33"/>
    <mergeCell ref="E39:E40"/>
    <mergeCell ref="E45:E46"/>
    <mergeCell ref="E50:E52"/>
  </mergeCells>
  <pageMargins left="0.5" right="0.5" top="0.5" bottom="0.5" header="0.51180555555555551" footer="0.51180555555555551"/>
  <pageSetup firstPageNumber="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W22"/>
  <sheetViews>
    <sheetView workbookViewId="0">
      <selection activeCell="V21" sqref="V21"/>
    </sheetView>
  </sheetViews>
  <sheetFormatPr defaultColWidth="9.08984375" defaultRowHeight="13"/>
  <cols>
    <col min="1" max="1" width="17.08984375" style="15" customWidth="1"/>
    <col min="2" max="3" width="11.36328125" style="39" customWidth="1"/>
    <col min="4" max="4" width="10.453125" style="39" customWidth="1"/>
    <col min="5" max="5" width="9.08984375" style="39" customWidth="1"/>
    <col min="6" max="6" width="8.36328125" style="39" customWidth="1"/>
    <col min="7" max="7" width="9.453125" style="39" customWidth="1"/>
    <col min="8" max="8" width="9.6328125" style="39" customWidth="1"/>
    <col min="9" max="9" width="8.90625" style="39" customWidth="1"/>
    <col min="10" max="11" width="9.08984375" style="15"/>
    <col min="12" max="15" width="8.453125" style="15" customWidth="1"/>
    <col min="16" max="16" width="9.36328125" style="15" customWidth="1"/>
    <col min="17" max="17" width="8.36328125" style="15" customWidth="1"/>
    <col min="18" max="18" width="7.90625" style="15" customWidth="1"/>
    <col min="19" max="19" width="7.54296875" style="15" customWidth="1"/>
    <col min="20" max="20" width="9.36328125" style="15" customWidth="1"/>
    <col min="21" max="21" width="8.6328125" style="15" customWidth="1"/>
    <col min="22" max="16384" width="9.08984375" style="15"/>
  </cols>
  <sheetData>
    <row r="1" spans="1:23" ht="32.25" customHeight="1" thickBot="1">
      <c r="A1" s="11" t="s">
        <v>74</v>
      </c>
      <c r="B1" s="12"/>
      <c r="C1" s="12"/>
      <c r="D1" s="12"/>
      <c r="E1" s="12"/>
      <c r="F1" s="13"/>
      <c r="G1" s="13"/>
      <c r="H1" s="13"/>
      <c r="I1" s="13"/>
      <c r="J1" s="14"/>
      <c r="K1" s="14"/>
      <c r="L1" s="14"/>
      <c r="M1" s="14"/>
      <c r="N1" s="14"/>
      <c r="O1" s="14"/>
      <c r="P1" s="14"/>
      <c r="Q1" s="14"/>
      <c r="R1" s="14"/>
      <c r="S1" s="14"/>
      <c r="T1" s="14"/>
      <c r="U1" s="14"/>
      <c r="V1" s="14"/>
      <c r="W1" s="14"/>
    </row>
    <row r="2" spans="1:23" ht="48" customHeight="1" thickTop="1" thickBot="1">
      <c r="A2" s="16"/>
      <c r="B2" s="17" t="s">
        <v>42</v>
      </c>
      <c r="C2" s="17" t="s">
        <v>43</v>
      </c>
      <c r="D2" s="17" t="s">
        <v>44</v>
      </c>
      <c r="E2" s="17" t="s">
        <v>45</v>
      </c>
      <c r="F2" s="17" t="s">
        <v>802</v>
      </c>
      <c r="G2" s="17" t="s">
        <v>46</v>
      </c>
      <c r="H2" s="18" t="s">
        <v>47</v>
      </c>
      <c r="I2" s="19" t="s">
        <v>48</v>
      </c>
      <c r="J2" s="18" t="s">
        <v>49</v>
      </c>
      <c r="K2" s="18" t="s">
        <v>50</v>
      </c>
      <c r="L2" s="18" t="s">
        <v>51</v>
      </c>
      <c r="M2" s="18" t="s">
        <v>52</v>
      </c>
      <c r="N2" s="19" t="s">
        <v>53</v>
      </c>
      <c r="O2" s="18" t="s">
        <v>54</v>
      </c>
      <c r="P2" s="19" t="s">
        <v>451</v>
      </c>
      <c r="Q2" s="18" t="s">
        <v>598</v>
      </c>
      <c r="R2" s="18" t="s">
        <v>723</v>
      </c>
      <c r="S2" s="18" t="s">
        <v>796</v>
      </c>
      <c r="T2" s="18" t="s">
        <v>866</v>
      </c>
      <c r="U2" s="18" t="s">
        <v>1128</v>
      </c>
      <c r="V2" s="20"/>
    </row>
    <row r="3" spans="1:23" ht="24.9" customHeight="1" thickTop="1" thickBot="1">
      <c r="A3" s="21" t="s">
        <v>55</v>
      </c>
      <c r="B3" s="22">
        <v>202</v>
      </c>
      <c r="C3" s="22">
        <v>350</v>
      </c>
      <c r="D3" s="22">
        <v>230</v>
      </c>
      <c r="E3" s="22">
        <v>280</v>
      </c>
      <c r="F3" s="22">
        <v>225</v>
      </c>
      <c r="G3" s="22">
        <v>231</v>
      </c>
      <c r="H3" s="23">
        <v>227</v>
      </c>
      <c r="I3" s="24">
        <v>250</v>
      </c>
      <c r="J3" s="25">
        <v>215</v>
      </c>
      <c r="K3" s="25">
        <f>'Member, Conf Data'!AB27</f>
        <v>249</v>
      </c>
      <c r="L3" s="25">
        <f>'Member, Conf Data'!AB28</f>
        <v>260</v>
      </c>
      <c r="M3" s="25">
        <f>'Member, Conf Data'!AB29</f>
        <v>251</v>
      </c>
      <c r="N3" s="26">
        <f>'Member, Conf Data'!AB30</f>
        <v>280</v>
      </c>
      <c r="O3" s="25">
        <f>'Member, Conf Data'!AB31</f>
        <v>243</v>
      </c>
      <c r="P3" s="26">
        <f>'Member, Conf Data'!AB43</f>
        <v>215</v>
      </c>
      <c r="Q3" s="25">
        <f>'Member, Conf Data'!AB45</f>
        <v>278</v>
      </c>
      <c r="R3" s="25">
        <f>'Member, Conf Data'!AB46</f>
        <v>222</v>
      </c>
      <c r="S3" s="25"/>
      <c r="T3" s="25"/>
      <c r="U3" s="25"/>
      <c r="V3" s="27"/>
      <c r="W3" s="39"/>
    </row>
    <row r="4" spans="1:23" ht="24.9" customHeight="1" thickBot="1">
      <c r="A4" s="28" t="s">
        <v>284</v>
      </c>
      <c r="B4" s="29">
        <v>150</v>
      </c>
      <c r="C4" s="29" t="s">
        <v>21</v>
      </c>
      <c r="D4" s="29">
        <v>145</v>
      </c>
      <c r="E4" s="29">
        <v>190</v>
      </c>
      <c r="F4" s="29">
        <v>152</v>
      </c>
      <c r="G4" s="29">
        <v>166</v>
      </c>
      <c r="H4" s="30">
        <v>175</v>
      </c>
      <c r="I4" s="31">
        <v>188</v>
      </c>
      <c r="J4" s="30">
        <v>160</v>
      </c>
      <c r="K4" s="30">
        <v>170</v>
      </c>
      <c r="L4" s="30">
        <v>160</v>
      </c>
      <c r="M4" s="30">
        <v>185</v>
      </c>
      <c r="N4" s="31">
        <v>185</v>
      </c>
      <c r="O4" s="30">
        <v>165</v>
      </c>
      <c r="P4" s="325">
        <v>200</v>
      </c>
      <c r="Q4" s="30"/>
      <c r="R4" s="30">
        <v>170</v>
      </c>
      <c r="S4" s="30">
        <v>158</v>
      </c>
      <c r="T4" s="30">
        <v>133</v>
      </c>
      <c r="U4" s="30">
        <v>135</v>
      </c>
      <c r="V4" s="32"/>
      <c r="W4" s="39"/>
    </row>
    <row r="5" spans="1:23" ht="24.9" customHeight="1" thickBot="1">
      <c r="A5" s="33" t="s">
        <v>56</v>
      </c>
      <c r="B5" s="29">
        <v>94</v>
      </c>
      <c r="C5" s="29" t="s">
        <v>21</v>
      </c>
      <c r="D5" s="29">
        <v>66</v>
      </c>
      <c r="E5" s="29">
        <v>170</v>
      </c>
      <c r="F5" s="29">
        <v>87</v>
      </c>
      <c r="G5" s="29" t="s">
        <v>21</v>
      </c>
      <c r="H5" s="30">
        <v>86</v>
      </c>
      <c r="I5" s="31">
        <v>163</v>
      </c>
      <c r="J5" s="30" t="s">
        <v>21</v>
      </c>
      <c r="K5" s="30">
        <v>90</v>
      </c>
      <c r="L5" s="30">
        <v>90</v>
      </c>
      <c r="M5" s="30">
        <v>105</v>
      </c>
      <c r="N5" s="31"/>
      <c r="O5" s="30">
        <v>120</v>
      </c>
      <c r="P5" s="31"/>
      <c r="Q5" s="30"/>
      <c r="R5" s="30">
        <v>110</v>
      </c>
      <c r="S5" s="30">
        <v>140</v>
      </c>
      <c r="T5" s="30">
        <v>100</v>
      </c>
      <c r="U5" s="30">
        <v>92</v>
      </c>
      <c r="V5" s="32"/>
      <c r="W5" s="39"/>
    </row>
    <row r="6" spans="1:23" ht="24.9" customHeight="1" thickBot="1">
      <c r="A6" s="203" t="s">
        <v>800</v>
      </c>
      <c r="B6" s="29"/>
      <c r="C6" s="29"/>
      <c r="D6" s="29"/>
      <c r="E6" s="29"/>
      <c r="F6" s="29"/>
      <c r="G6" s="29"/>
      <c r="H6" s="30"/>
      <c r="I6" s="31"/>
      <c r="J6" s="30"/>
      <c r="K6" s="30"/>
      <c r="L6" s="30"/>
      <c r="M6" s="30"/>
      <c r="N6" s="31"/>
      <c r="O6" s="30"/>
      <c r="P6" s="31"/>
      <c r="Q6" s="30"/>
      <c r="R6" s="30"/>
      <c r="S6" s="30" t="s">
        <v>801</v>
      </c>
      <c r="T6" s="216" t="s">
        <v>868</v>
      </c>
      <c r="U6" s="30"/>
      <c r="V6" s="32"/>
      <c r="W6" s="39"/>
    </row>
    <row r="7" spans="1:23" ht="24.9" customHeight="1" thickBot="1">
      <c r="A7" s="33" t="s">
        <v>57</v>
      </c>
      <c r="B7" s="29"/>
      <c r="C7" s="29"/>
      <c r="D7" s="29"/>
      <c r="E7" s="29"/>
      <c r="F7" s="29"/>
      <c r="G7" s="29"/>
      <c r="H7" s="30"/>
      <c r="I7" s="31"/>
      <c r="J7" s="30"/>
      <c r="K7" s="30">
        <v>180</v>
      </c>
      <c r="L7" s="30">
        <v>235</v>
      </c>
      <c r="M7" s="30">
        <v>225</v>
      </c>
      <c r="N7" s="31">
        <v>225</v>
      </c>
      <c r="O7" s="30" t="s">
        <v>58</v>
      </c>
      <c r="P7" s="31"/>
      <c r="Q7" s="30"/>
      <c r="R7" s="30"/>
      <c r="S7" s="30">
        <v>110</v>
      </c>
      <c r="T7" s="30">
        <v>112</v>
      </c>
      <c r="U7" s="30">
        <v>146</v>
      </c>
      <c r="V7" s="34"/>
      <c r="W7" s="39"/>
    </row>
    <row r="8" spans="1:23" ht="24.9" customHeight="1" thickBot="1">
      <c r="A8" s="33" t="s">
        <v>59</v>
      </c>
      <c r="B8" s="29">
        <v>130</v>
      </c>
      <c r="C8" s="29" t="s">
        <v>21</v>
      </c>
      <c r="D8" s="29" t="s">
        <v>21</v>
      </c>
      <c r="E8" s="29" t="s">
        <v>21</v>
      </c>
      <c r="F8" s="29">
        <v>128</v>
      </c>
      <c r="G8" s="29">
        <v>129</v>
      </c>
      <c r="H8" s="30">
        <v>120</v>
      </c>
      <c r="I8" s="31">
        <v>131</v>
      </c>
      <c r="J8" s="30">
        <v>125</v>
      </c>
      <c r="K8" s="30" t="s">
        <v>60</v>
      </c>
      <c r="L8" s="30" t="s">
        <v>61</v>
      </c>
      <c r="M8" s="30"/>
      <c r="N8" s="31">
        <v>150</v>
      </c>
      <c r="O8" s="30">
        <v>120</v>
      </c>
      <c r="P8" s="31"/>
      <c r="Q8" s="30"/>
      <c r="R8" s="30"/>
      <c r="S8" s="30">
        <v>175</v>
      </c>
      <c r="T8" s="30"/>
      <c r="U8" s="30">
        <v>132</v>
      </c>
      <c r="V8" s="32"/>
      <c r="W8" s="39"/>
    </row>
    <row r="9" spans="1:23" ht="24.9" customHeight="1" thickBot="1">
      <c r="A9" s="33" t="s">
        <v>389</v>
      </c>
      <c r="B9" s="29"/>
      <c r="C9" s="29"/>
      <c r="D9" s="29"/>
      <c r="E9" s="29"/>
      <c r="F9" s="29"/>
      <c r="G9" s="29"/>
      <c r="H9" s="30"/>
      <c r="I9" s="31"/>
      <c r="J9" s="30"/>
      <c r="K9" s="30"/>
      <c r="L9" s="30"/>
      <c r="M9" s="30"/>
      <c r="N9" s="31"/>
      <c r="O9" s="30"/>
      <c r="P9" s="31"/>
      <c r="Q9" s="30"/>
      <c r="R9" s="30">
        <v>116</v>
      </c>
      <c r="S9" s="30">
        <v>104</v>
      </c>
      <c r="T9" s="30">
        <v>121</v>
      </c>
      <c r="U9" s="30"/>
      <c r="V9" s="32"/>
      <c r="W9" s="39"/>
    </row>
    <row r="10" spans="1:23" ht="24.9" customHeight="1" thickBot="1">
      <c r="A10" s="28" t="s">
        <v>285</v>
      </c>
      <c r="B10" s="29">
        <v>100</v>
      </c>
      <c r="C10" s="29">
        <v>192</v>
      </c>
      <c r="D10" s="29">
        <v>125</v>
      </c>
      <c r="E10" s="29">
        <v>180</v>
      </c>
      <c r="F10" s="29">
        <v>134</v>
      </c>
      <c r="G10" s="29">
        <v>138</v>
      </c>
      <c r="H10" s="30">
        <v>128</v>
      </c>
      <c r="I10" s="31">
        <v>134</v>
      </c>
      <c r="J10" s="30">
        <v>123</v>
      </c>
      <c r="K10" s="30">
        <v>160</v>
      </c>
      <c r="L10" s="30">
        <v>115</v>
      </c>
      <c r="M10" s="30">
        <v>140</v>
      </c>
      <c r="N10" s="31">
        <v>150</v>
      </c>
      <c r="O10" s="30">
        <v>150</v>
      </c>
      <c r="P10" s="31"/>
      <c r="Q10" s="30"/>
      <c r="R10" s="30"/>
      <c r="S10" s="30">
        <v>108</v>
      </c>
      <c r="T10" s="30"/>
      <c r="U10" s="30"/>
      <c r="V10" s="32"/>
      <c r="W10" s="39"/>
    </row>
    <row r="11" spans="1:23" ht="24.9" customHeight="1" thickBot="1">
      <c r="A11" s="33" t="s">
        <v>62</v>
      </c>
      <c r="B11" s="29" t="s">
        <v>21</v>
      </c>
      <c r="C11" s="29" t="s">
        <v>21</v>
      </c>
      <c r="D11" s="29" t="s">
        <v>21</v>
      </c>
      <c r="E11" s="29" t="s">
        <v>21</v>
      </c>
      <c r="F11" s="29" t="s">
        <v>21</v>
      </c>
      <c r="G11" s="29">
        <v>210</v>
      </c>
      <c r="H11" s="30">
        <v>190</v>
      </c>
      <c r="I11" s="31" t="s">
        <v>21</v>
      </c>
      <c r="J11" s="30" t="s">
        <v>21</v>
      </c>
      <c r="K11" s="30"/>
      <c r="L11" s="30"/>
      <c r="M11" s="30">
        <v>185</v>
      </c>
      <c r="N11" s="31">
        <v>215</v>
      </c>
      <c r="O11" s="30" t="s">
        <v>58</v>
      </c>
      <c r="P11" s="31"/>
      <c r="Q11" s="30"/>
      <c r="R11" s="30"/>
      <c r="S11" s="30">
        <v>119</v>
      </c>
      <c r="T11" s="30">
        <v>101</v>
      </c>
      <c r="U11" s="30"/>
      <c r="V11" s="34"/>
      <c r="W11" s="39"/>
    </row>
    <row r="12" spans="1:23" ht="24.9" customHeight="1" thickBot="1">
      <c r="A12" s="33" t="s">
        <v>59</v>
      </c>
      <c r="B12" s="29">
        <v>110</v>
      </c>
      <c r="C12" s="29" t="s">
        <v>63</v>
      </c>
      <c r="D12" s="29">
        <v>85</v>
      </c>
      <c r="E12" s="29">
        <v>165</v>
      </c>
      <c r="F12" s="29">
        <v>90</v>
      </c>
      <c r="G12" s="29">
        <v>119</v>
      </c>
      <c r="H12" s="30">
        <v>110</v>
      </c>
      <c r="I12" s="31">
        <v>133</v>
      </c>
      <c r="J12" s="30">
        <v>98</v>
      </c>
      <c r="K12" s="30">
        <v>110</v>
      </c>
      <c r="L12" s="30">
        <v>115</v>
      </c>
      <c r="M12" s="30"/>
      <c r="N12" s="31">
        <v>125</v>
      </c>
      <c r="O12" s="30">
        <v>55</v>
      </c>
      <c r="P12" s="31"/>
      <c r="Q12" s="30"/>
      <c r="R12" s="30"/>
      <c r="S12" s="30">
        <v>142</v>
      </c>
      <c r="T12" s="30"/>
      <c r="U12" s="30">
        <v>85</v>
      </c>
      <c r="V12" s="32"/>
      <c r="W12" s="39"/>
    </row>
    <row r="13" spans="1:23" ht="24.9" customHeight="1" thickBot="1">
      <c r="A13" s="33" t="s">
        <v>64</v>
      </c>
      <c r="B13" s="29">
        <v>97</v>
      </c>
      <c r="C13" s="29" t="s">
        <v>63</v>
      </c>
      <c r="D13" s="29">
        <v>80</v>
      </c>
      <c r="E13" s="29" t="s">
        <v>21</v>
      </c>
      <c r="F13" s="29">
        <v>93</v>
      </c>
      <c r="G13" s="29">
        <v>117</v>
      </c>
      <c r="H13" s="30">
        <v>100</v>
      </c>
      <c r="I13" s="31">
        <v>105</v>
      </c>
      <c r="J13" s="30">
        <v>78</v>
      </c>
      <c r="K13" s="30">
        <v>85</v>
      </c>
      <c r="L13" s="30" t="s">
        <v>65</v>
      </c>
      <c r="M13" s="30" t="s">
        <v>66</v>
      </c>
      <c r="N13" s="31">
        <v>95</v>
      </c>
      <c r="O13" s="30">
        <v>77</v>
      </c>
      <c r="P13" s="31"/>
      <c r="Q13" s="30"/>
      <c r="R13" s="30"/>
      <c r="S13" s="30"/>
      <c r="T13" s="30"/>
      <c r="U13" s="30"/>
      <c r="V13" s="32"/>
      <c r="W13" s="39"/>
    </row>
    <row r="14" spans="1:23" ht="24.9" customHeight="1" thickBot="1">
      <c r="A14" s="33" t="s">
        <v>480</v>
      </c>
      <c r="B14" s="29"/>
      <c r="C14" s="29"/>
      <c r="D14" s="29"/>
      <c r="E14" s="29"/>
      <c r="F14" s="29"/>
      <c r="G14" s="29"/>
      <c r="H14" s="30"/>
      <c r="I14" s="31"/>
      <c r="J14" s="30"/>
      <c r="K14" s="30"/>
      <c r="L14" s="30"/>
      <c r="M14" s="30"/>
      <c r="N14" s="31"/>
      <c r="O14" s="30"/>
      <c r="P14" s="31">
        <v>59</v>
      </c>
      <c r="Q14" s="30">
        <v>65</v>
      </c>
      <c r="R14" s="30">
        <v>60</v>
      </c>
      <c r="S14" s="30">
        <v>110</v>
      </c>
      <c r="T14" s="30">
        <v>107</v>
      </c>
      <c r="U14" s="30">
        <v>95</v>
      </c>
      <c r="V14" s="32"/>
      <c r="W14" s="39"/>
    </row>
    <row r="15" spans="1:23" ht="28.5" customHeight="1" thickBot="1">
      <c r="A15" s="35" t="s">
        <v>67</v>
      </c>
      <c r="B15" s="36">
        <v>74</v>
      </c>
      <c r="C15" s="36">
        <v>63</v>
      </c>
      <c r="D15" s="36">
        <v>63</v>
      </c>
      <c r="E15" s="36">
        <v>68</v>
      </c>
      <c r="F15" s="36">
        <v>66</v>
      </c>
      <c r="G15" s="36">
        <v>69</v>
      </c>
      <c r="H15" s="36">
        <v>74</v>
      </c>
      <c r="I15" s="37">
        <v>80</v>
      </c>
      <c r="J15" s="36">
        <v>78</v>
      </c>
      <c r="K15" s="36">
        <v>71</v>
      </c>
      <c r="L15" s="38">
        <f>L4/L3*100</f>
        <v>61.53846153846154</v>
      </c>
      <c r="M15" s="38">
        <f>M4/M3*100</f>
        <v>73.705179282868528</v>
      </c>
      <c r="N15" s="38">
        <f>N4/N3*100</f>
        <v>66.071428571428569</v>
      </c>
      <c r="O15" s="38">
        <f>O4/O3*100</f>
        <v>67.901234567901241</v>
      </c>
      <c r="P15" s="38">
        <f>P4/P3*100</f>
        <v>93.023255813953483</v>
      </c>
      <c r="Q15" s="38" t="s">
        <v>63</v>
      </c>
      <c r="R15" s="38">
        <f>R4/R3*100</f>
        <v>76.576576576576571</v>
      </c>
      <c r="S15" s="38"/>
      <c r="T15" s="38" t="s">
        <v>874</v>
      </c>
      <c r="U15" s="38"/>
      <c r="V15" s="38"/>
      <c r="W15" s="39"/>
    </row>
    <row r="16" spans="1:23" ht="13.5" thickTop="1"/>
    <row r="17" spans="1:19">
      <c r="A17" s="15" t="s">
        <v>68</v>
      </c>
      <c r="S17" s="15" t="s">
        <v>799</v>
      </c>
    </row>
    <row r="18" spans="1:19">
      <c r="A18" s="15" t="s">
        <v>69</v>
      </c>
      <c r="S18" s="15" t="s">
        <v>867</v>
      </c>
    </row>
    <row r="19" spans="1:19">
      <c r="A19" s="40" t="s">
        <v>70</v>
      </c>
    </row>
    <row r="20" spans="1:19">
      <c r="A20" s="15" t="s">
        <v>71</v>
      </c>
      <c r="S20" s="15" t="s">
        <v>797</v>
      </c>
    </row>
    <row r="21" spans="1:19">
      <c r="A21" s="15" t="s">
        <v>72</v>
      </c>
      <c r="S21" s="15" t="s">
        <v>798</v>
      </c>
    </row>
    <row r="22" spans="1:19">
      <c r="A22" s="15" t="s">
        <v>73</v>
      </c>
    </row>
  </sheetData>
  <phoneticPr fontId="61" type="noConversion"/>
  <pageMargins left="0.61" right="0.25" top="1.72" bottom="0.75" header="0.95" footer="0.5"/>
  <pageSetup scale="92" orientation="landscape" r:id="rId1"/>
  <headerFooter alignWithMargins="0">
    <oddHeader>&amp;C&amp;"Arial,Bold"&amp;14Registration and Head Count Information for NHCA Conferences</oddHeader>
    <oddFooter>&amp;L&amp;8\&amp;F; &amp;D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BAF2F"/>
  </sheetPr>
  <dimension ref="A1:K44"/>
  <sheetViews>
    <sheetView workbookViewId="0">
      <selection activeCell="J7" sqref="J7"/>
    </sheetView>
  </sheetViews>
  <sheetFormatPr defaultColWidth="9.08984375" defaultRowHeight="13"/>
  <cols>
    <col min="1" max="1" width="11.90625" style="39" customWidth="1"/>
    <col min="2" max="2" width="12.54296875" style="39" customWidth="1"/>
    <col min="3" max="3" width="15" style="15" customWidth="1"/>
    <col min="4" max="6" width="14.54296875" style="15" customWidth="1"/>
    <col min="7" max="7" width="14.36328125" style="15" customWidth="1"/>
    <col min="8" max="9" width="17.08984375" style="15" customWidth="1"/>
    <col min="10" max="10" width="56.6328125" style="15" customWidth="1"/>
    <col min="11" max="11" width="57.08984375" style="15" customWidth="1"/>
    <col min="12" max="16384" width="9.08984375" style="15"/>
  </cols>
  <sheetData>
    <row r="1" spans="1:11" ht="27.75" customHeight="1">
      <c r="A1" s="58" t="s">
        <v>0</v>
      </c>
      <c r="B1" s="59" t="s">
        <v>584</v>
      </c>
      <c r="C1" s="59" t="s">
        <v>579</v>
      </c>
      <c r="D1" s="59" t="s">
        <v>748</v>
      </c>
      <c r="E1" s="59" t="s">
        <v>580</v>
      </c>
      <c r="F1" s="59" t="s">
        <v>585</v>
      </c>
      <c r="G1" s="59" t="s">
        <v>578</v>
      </c>
      <c r="H1" s="59" t="s">
        <v>582</v>
      </c>
      <c r="I1" s="175" t="s">
        <v>583</v>
      </c>
      <c r="J1" s="170"/>
      <c r="K1" s="171"/>
    </row>
    <row r="2" spans="1:11">
      <c r="A2" s="46">
        <v>1986</v>
      </c>
      <c r="B2" s="46"/>
      <c r="C2" s="46"/>
      <c r="D2" s="46"/>
      <c r="E2" s="46"/>
      <c r="F2" s="46"/>
      <c r="G2" s="46"/>
      <c r="H2" s="172"/>
      <c r="I2" s="46"/>
    </row>
    <row r="3" spans="1:11">
      <c r="A3" s="46">
        <v>1987</v>
      </c>
      <c r="B3" s="46"/>
      <c r="C3" s="46"/>
      <c r="D3" s="46"/>
      <c r="E3" s="46"/>
      <c r="F3" s="46"/>
      <c r="G3" s="46"/>
      <c r="H3" s="172"/>
      <c r="I3" s="46"/>
    </row>
    <row r="4" spans="1:11">
      <c r="A4" s="46">
        <v>1988</v>
      </c>
      <c r="B4" s="46"/>
      <c r="C4" s="46"/>
      <c r="D4" s="46"/>
      <c r="E4" s="46"/>
      <c r="F4" s="46"/>
      <c r="G4" s="46"/>
      <c r="H4" s="172"/>
      <c r="I4" s="46"/>
    </row>
    <row r="5" spans="1:11">
      <c r="A5" s="46">
        <v>1989</v>
      </c>
      <c r="B5" s="46"/>
      <c r="C5" s="46"/>
      <c r="D5" s="46"/>
      <c r="E5" s="46"/>
      <c r="F5" s="46"/>
      <c r="G5" s="46"/>
      <c r="H5" s="172"/>
      <c r="I5" s="46"/>
    </row>
    <row r="6" spans="1:11">
      <c r="A6" s="46">
        <v>1990</v>
      </c>
      <c r="B6" s="46"/>
      <c r="C6" s="46"/>
      <c r="D6" s="46"/>
      <c r="E6" s="46"/>
      <c r="F6" s="46"/>
      <c r="G6" s="46"/>
      <c r="H6" s="172"/>
      <c r="I6" s="46"/>
      <c r="J6" s="42"/>
      <c r="K6" s="42"/>
    </row>
    <row r="7" spans="1:11">
      <c r="A7" s="46">
        <v>1991</v>
      </c>
      <c r="B7" s="46"/>
      <c r="C7" s="46"/>
      <c r="D7" s="46"/>
      <c r="E7" s="46"/>
      <c r="F7" s="46"/>
      <c r="G7" s="46"/>
      <c r="H7" s="172"/>
      <c r="I7" s="46"/>
      <c r="J7" s="42"/>
      <c r="K7" s="42"/>
    </row>
    <row r="8" spans="1:11" ht="12.75" customHeight="1">
      <c r="A8" s="46">
        <v>1992</v>
      </c>
      <c r="B8" s="46"/>
      <c r="C8" s="166"/>
      <c r="D8" s="166"/>
      <c r="E8" s="166"/>
      <c r="F8" s="166"/>
      <c r="G8" s="46"/>
      <c r="H8" s="172"/>
      <c r="I8" s="46"/>
      <c r="J8" s="42"/>
      <c r="K8" s="42"/>
    </row>
    <row r="9" spans="1:11">
      <c r="A9" s="46">
        <v>1993</v>
      </c>
      <c r="B9" s="46"/>
      <c r="C9" s="46"/>
      <c r="D9" s="46"/>
      <c r="E9" s="46"/>
      <c r="F9" s="46"/>
      <c r="G9" s="46"/>
      <c r="H9" s="172"/>
      <c r="I9" s="46"/>
      <c r="J9" s="42"/>
      <c r="K9" s="42"/>
    </row>
    <row r="10" spans="1:11">
      <c r="A10" s="46">
        <v>1994</v>
      </c>
      <c r="B10" s="46"/>
      <c r="C10" s="46"/>
      <c r="D10" s="46"/>
      <c r="E10" s="46"/>
      <c r="F10" s="46"/>
      <c r="G10" s="46"/>
      <c r="H10" s="172"/>
      <c r="I10" s="46"/>
      <c r="J10" s="42"/>
      <c r="K10" s="42"/>
    </row>
    <row r="11" spans="1:11">
      <c r="A11" s="46">
        <v>1995</v>
      </c>
      <c r="B11" s="46"/>
      <c r="C11" s="46"/>
      <c r="D11" s="46"/>
      <c r="E11" s="46"/>
      <c r="F11" s="46"/>
      <c r="G11" s="46"/>
      <c r="H11" s="172"/>
      <c r="I11" s="46"/>
      <c r="J11" s="42"/>
      <c r="K11" s="42"/>
    </row>
    <row r="12" spans="1:11">
      <c r="A12" s="46">
        <v>1996</v>
      </c>
      <c r="B12" s="101" t="s">
        <v>894</v>
      </c>
      <c r="C12" s="101" t="s">
        <v>894</v>
      </c>
      <c r="D12" s="101" t="s">
        <v>894</v>
      </c>
      <c r="E12" s="101" t="s">
        <v>894</v>
      </c>
      <c r="F12" s="48">
        <v>3</v>
      </c>
      <c r="G12" s="48">
        <v>9</v>
      </c>
      <c r="H12" s="101" t="s">
        <v>894</v>
      </c>
      <c r="I12" s="48">
        <v>8</v>
      </c>
      <c r="J12" s="42"/>
      <c r="K12" s="42"/>
    </row>
    <row r="13" spans="1:11">
      <c r="A13" s="46">
        <v>1997</v>
      </c>
      <c r="B13" s="101" t="s">
        <v>894</v>
      </c>
      <c r="C13" s="101" t="s">
        <v>894</v>
      </c>
      <c r="D13" s="101" t="s">
        <v>894</v>
      </c>
      <c r="E13" s="101" t="s">
        <v>894</v>
      </c>
      <c r="F13" s="46">
        <v>4</v>
      </c>
      <c r="G13" s="101" t="s">
        <v>894</v>
      </c>
      <c r="H13" s="101" t="s">
        <v>894</v>
      </c>
      <c r="I13" s="46">
        <v>8</v>
      </c>
      <c r="J13" s="42"/>
      <c r="K13" s="42"/>
    </row>
    <row r="14" spans="1:11">
      <c r="A14" s="46">
        <v>1998</v>
      </c>
      <c r="B14" s="46">
        <f t="shared" ref="B14:B19" si="0">C14+D14</f>
        <v>12</v>
      </c>
      <c r="C14" s="46">
        <v>12</v>
      </c>
      <c r="D14" s="46">
        <v>0</v>
      </c>
      <c r="E14" s="46">
        <v>0</v>
      </c>
      <c r="F14" s="46">
        <v>4</v>
      </c>
      <c r="G14" s="46">
        <v>20</v>
      </c>
      <c r="H14" s="172">
        <v>0</v>
      </c>
      <c r="I14" s="46">
        <v>8</v>
      </c>
      <c r="J14" s="42"/>
      <c r="K14" s="42"/>
    </row>
    <row r="15" spans="1:11">
      <c r="A15" s="46">
        <v>1999</v>
      </c>
      <c r="B15" s="46">
        <f t="shared" si="0"/>
        <v>17</v>
      </c>
      <c r="C15" s="46">
        <v>17</v>
      </c>
      <c r="D15" s="46">
        <v>0</v>
      </c>
      <c r="E15" s="46">
        <v>0</v>
      </c>
      <c r="F15" s="46">
        <v>3</v>
      </c>
      <c r="G15" s="46">
        <v>21</v>
      </c>
      <c r="H15" s="172">
        <v>0</v>
      </c>
      <c r="I15" s="46">
        <v>9</v>
      </c>
      <c r="J15" s="42"/>
      <c r="K15" s="42"/>
    </row>
    <row r="16" spans="1:11">
      <c r="A16" s="46">
        <v>2000</v>
      </c>
      <c r="B16" s="46">
        <f t="shared" si="0"/>
        <v>15</v>
      </c>
      <c r="C16" s="46">
        <v>15</v>
      </c>
      <c r="D16" s="46">
        <v>0</v>
      </c>
      <c r="E16" s="46">
        <v>0</v>
      </c>
      <c r="F16" s="46">
        <v>2</v>
      </c>
      <c r="G16" s="46">
        <v>14</v>
      </c>
      <c r="H16" s="172">
        <v>0</v>
      </c>
      <c r="I16" s="46">
        <v>11</v>
      </c>
      <c r="J16" s="42"/>
      <c r="K16" s="42"/>
    </row>
    <row r="17" spans="1:11">
      <c r="A17" s="46">
        <v>2001</v>
      </c>
      <c r="B17" s="46">
        <f t="shared" si="0"/>
        <v>18</v>
      </c>
      <c r="C17" s="69">
        <v>15</v>
      </c>
      <c r="D17" s="69">
        <v>3</v>
      </c>
      <c r="E17" s="69">
        <v>3</v>
      </c>
      <c r="F17" s="69">
        <v>2</v>
      </c>
      <c r="G17" s="101" t="s">
        <v>894</v>
      </c>
      <c r="H17" s="70">
        <v>0</v>
      </c>
      <c r="I17" s="69">
        <v>8</v>
      </c>
      <c r="J17" s="42"/>
      <c r="K17" s="42"/>
    </row>
    <row r="18" spans="1:11">
      <c r="A18" s="46">
        <v>2002</v>
      </c>
      <c r="B18" s="46">
        <f t="shared" si="0"/>
        <v>14</v>
      </c>
      <c r="C18" s="69">
        <v>11</v>
      </c>
      <c r="D18" s="69">
        <v>3</v>
      </c>
      <c r="E18" s="69">
        <v>3</v>
      </c>
      <c r="F18" s="69">
        <v>2</v>
      </c>
      <c r="G18" s="101" t="s">
        <v>894</v>
      </c>
      <c r="H18" s="70">
        <v>1</v>
      </c>
      <c r="I18" s="69">
        <v>8</v>
      </c>
      <c r="J18" s="42" t="s">
        <v>1129</v>
      </c>
      <c r="K18" s="42"/>
    </row>
    <row r="19" spans="1:11" ht="12.75" customHeight="1">
      <c r="A19" s="46">
        <v>2003</v>
      </c>
      <c r="B19" s="46">
        <f t="shared" si="0"/>
        <v>16</v>
      </c>
      <c r="C19" s="69">
        <v>13</v>
      </c>
      <c r="D19" s="69">
        <v>3</v>
      </c>
      <c r="E19" s="69">
        <v>3</v>
      </c>
      <c r="F19" s="69">
        <v>3</v>
      </c>
      <c r="G19" s="101" t="s">
        <v>894</v>
      </c>
      <c r="H19" s="70">
        <v>1</v>
      </c>
      <c r="I19" s="69">
        <v>8</v>
      </c>
      <c r="J19" s="42" t="s">
        <v>587</v>
      </c>
      <c r="K19" s="42"/>
    </row>
    <row r="20" spans="1:11">
      <c r="A20" s="46">
        <v>2004</v>
      </c>
      <c r="B20" s="46">
        <f t="shared" ref="B20:B24" si="1">C20+D20</f>
        <v>17</v>
      </c>
      <c r="C20" s="167">
        <v>14</v>
      </c>
      <c r="D20" s="69">
        <v>3</v>
      </c>
      <c r="E20" s="69">
        <v>3</v>
      </c>
      <c r="F20" s="69">
        <v>2</v>
      </c>
      <c r="G20" s="69">
        <v>14</v>
      </c>
      <c r="H20" s="70">
        <v>1</v>
      </c>
      <c r="I20" s="69">
        <v>8</v>
      </c>
      <c r="J20" s="42"/>
      <c r="K20" s="42"/>
    </row>
    <row r="21" spans="1:11">
      <c r="A21" s="46">
        <v>2005</v>
      </c>
      <c r="B21" s="46">
        <f t="shared" si="1"/>
        <v>18</v>
      </c>
      <c r="C21" s="167">
        <v>14</v>
      </c>
      <c r="D21" s="69">
        <v>4</v>
      </c>
      <c r="E21" s="69">
        <v>4</v>
      </c>
      <c r="F21" s="69">
        <v>2</v>
      </c>
      <c r="G21" s="69">
        <v>11</v>
      </c>
      <c r="H21" s="70">
        <v>1</v>
      </c>
      <c r="I21" s="69">
        <v>8</v>
      </c>
      <c r="J21" s="42"/>
      <c r="K21" s="42"/>
    </row>
    <row r="22" spans="1:11" ht="13.5" customHeight="1">
      <c r="A22" s="46">
        <v>2006</v>
      </c>
      <c r="B22" s="46">
        <f t="shared" si="1"/>
        <v>20</v>
      </c>
      <c r="C22" s="167">
        <v>15</v>
      </c>
      <c r="D22" s="69">
        <v>5</v>
      </c>
      <c r="E22" s="69">
        <v>3</v>
      </c>
      <c r="F22" s="69">
        <v>2</v>
      </c>
      <c r="G22" s="69">
        <v>18</v>
      </c>
      <c r="H22" s="70">
        <v>1</v>
      </c>
      <c r="I22" s="69">
        <v>8</v>
      </c>
      <c r="K22" s="42"/>
    </row>
    <row r="23" spans="1:11">
      <c r="A23" s="46">
        <v>2007</v>
      </c>
      <c r="B23" s="46">
        <f t="shared" si="1"/>
        <v>21</v>
      </c>
      <c r="C23" s="167">
        <v>17</v>
      </c>
      <c r="D23" s="69">
        <v>4</v>
      </c>
      <c r="E23" s="69">
        <v>4</v>
      </c>
      <c r="F23" s="101" t="s">
        <v>894</v>
      </c>
      <c r="G23" s="69">
        <v>11</v>
      </c>
      <c r="H23" s="70">
        <v>1</v>
      </c>
      <c r="I23" s="69">
        <v>6</v>
      </c>
      <c r="J23" s="42"/>
      <c r="K23" s="42"/>
    </row>
    <row r="24" spans="1:11">
      <c r="A24" s="46">
        <v>2008</v>
      </c>
      <c r="B24" s="46">
        <f t="shared" si="1"/>
        <v>21</v>
      </c>
      <c r="C24" s="167">
        <v>18</v>
      </c>
      <c r="D24" s="69">
        <v>3</v>
      </c>
      <c r="E24" s="69">
        <v>3</v>
      </c>
      <c r="F24" s="101" t="s">
        <v>894</v>
      </c>
      <c r="G24" s="69">
        <v>20</v>
      </c>
      <c r="H24" s="70">
        <v>1</v>
      </c>
      <c r="I24" s="69">
        <v>8</v>
      </c>
      <c r="J24" s="42"/>
      <c r="K24" s="42"/>
    </row>
    <row r="25" spans="1:11">
      <c r="A25" s="46">
        <v>2009</v>
      </c>
      <c r="B25" s="46">
        <f t="shared" ref="B25:B28" si="2">C25+D25</f>
        <v>21</v>
      </c>
      <c r="C25" s="167">
        <v>18</v>
      </c>
      <c r="D25" s="69">
        <v>3</v>
      </c>
      <c r="E25" s="69">
        <v>3</v>
      </c>
      <c r="F25" s="101" t="s">
        <v>894</v>
      </c>
      <c r="G25" s="69">
        <v>11</v>
      </c>
      <c r="H25" s="70">
        <v>2</v>
      </c>
      <c r="I25" s="69">
        <v>7</v>
      </c>
      <c r="J25" s="42"/>
      <c r="K25" s="42"/>
    </row>
    <row r="26" spans="1:11">
      <c r="A26" s="46">
        <v>2010</v>
      </c>
      <c r="B26" s="46">
        <f t="shared" si="2"/>
        <v>47</v>
      </c>
      <c r="C26" s="167">
        <v>27</v>
      </c>
      <c r="D26" s="69">
        <v>20</v>
      </c>
      <c r="E26" s="69">
        <v>4</v>
      </c>
      <c r="F26" s="101" t="s">
        <v>894</v>
      </c>
      <c r="G26" s="69">
        <v>21</v>
      </c>
      <c r="H26" s="70">
        <v>3</v>
      </c>
      <c r="I26" s="69">
        <v>6</v>
      </c>
      <c r="J26" s="42"/>
      <c r="K26" s="42"/>
    </row>
    <row r="27" spans="1:11">
      <c r="A27" s="46">
        <v>2011</v>
      </c>
      <c r="B27" s="46">
        <f t="shared" si="2"/>
        <v>40</v>
      </c>
      <c r="C27" s="167">
        <v>25</v>
      </c>
      <c r="D27" s="69">
        <v>15</v>
      </c>
      <c r="E27" s="69">
        <v>3</v>
      </c>
      <c r="F27" s="101" t="s">
        <v>894</v>
      </c>
      <c r="G27" s="69">
        <v>15</v>
      </c>
      <c r="H27" s="70">
        <v>2</v>
      </c>
      <c r="I27" s="69">
        <v>6</v>
      </c>
      <c r="J27" s="42"/>
      <c r="K27" s="42"/>
    </row>
    <row r="28" spans="1:11">
      <c r="A28" s="46">
        <v>2012</v>
      </c>
      <c r="B28" s="46">
        <f t="shared" si="2"/>
        <v>35</v>
      </c>
      <c r="C28" s="167">
        <v>23</v>
      </c>
      <c r="D28" s="69">
        <v>12</v>
      </c>
      <c r="E28" s="69">
        <v>2</v>
      </c>
      <c r="F28" s="101" t="s">
        <v>894</v>
      </c>
      <c r="G28" s="69">
        <v>19</v>
      </c>
      <c r="H28" s="70">
        <v>2</v>
      </c>
      <c r="I28" s="69">
        <v>6</v>
      </c>
      <c r="J28" s="42"/>
      <c r="K28" s="42"/>
    </row>
    <row r="29" spans="1:11">
      <c r="A29" s="46">
        <v>2013</v>
      </c>
      <c r="B29" s="46">
        <f>C29+D29</f>
        <v>48</v>
      </c>
      <c r="C29" s="166">
        <v>24</v>
      </c>
      <c r="D29" s="168">
        <v>24</v>
      </c>
      <c r="E29" s="168">
        <v>4</v>
      </c>
      <c r="F29" s="101" t="s">
        <v>894</v>
      </c>
      <c r="G29" s="46">
        <v>24</v>
      </c>
      <c r="H29" s="173">
        <v>3</v>
      </c>
      <c r="I29" s="168">
        <v>7</v>
      </c>
    </row>
    <row r="30" spans="1:11">
      <c r="A30" s="46">
        <v>2014</v>
      </c>
      <c r="B30" s="46">
        <f t="shared" ref="B30:B34" si="3">C30+D30</f>
        <v>36</v>
      </c>
      <c r="C30" s="166">
        <v>24</v>
      </c>
      <c r="D30" s="69">
        <v>12</v>
      </c>
      <c r="E30" s="69">
        <v>3</v>
      </c>
      <c r="F30" s="101" t="s">
        <v>894</v>
      </c>
      <c r="G30" s="46">
        <v>33</v>
      </c>
      <c r="H30" s="70">
        <v>2</v>
      </c>
      <c r="I30" s="69">
        <v>8</v>
      </c>
    </row>
    <row r="31" spans="1:11">
      <c r="A31" s="46">
        <v>2015</v>
      </c>
      <c r="B31" s="46">
        <f t="shared" si="3"/>
        <v>35</v>
      </c>
      <c r="C31" s="166">
        <v>19</v>
      </c>
      <c r="D31" s="69">
        <v>16</v>
      </c>
      <c r="E31" s="69">
        <v>4</v>
      </c>
      <c r="F31" s="101" t="s">
        <v>894</v>
      </c>
      <c r="G31" s="46">
        <v>10</v>
      </c>
      <c r="H31" s="70">
        <v>4</v>
      </c>
      <c r="I31" s="69">
        <v>4</v>
      </c>
    </row>
    <row r="32" spans="1:11">
      <c r="A32" s="46">
        <v>2016</v>
      </c>
      <c r="B32" s="46">
        <f t="shared" si="3"/>
        <v>36</v>
      </c>
      <c r="C32" s="166">
        <v>20</v>
      </c>
      <c r="D32" s="69">
        <v>16</v>
      </c>
      <c r="E32" s="69">
        <v>4</v>
      </c>
      <c r="F32" s="101" t="s">
        <v>894</v>
      </c>
      <c r="G32" s="46">
        <v>26</v>
      </c>
      <c r="H32" s="70">
        <v>3</v>
      </c>
      <c r="I32" s="69">
        <v>4</v>
      </c>
    </row>
    <row r="33" spans="1:10">
      <c r="A33" s="46">
        <v>2017</v>
      </c>
      <c r="B33" s="46">
        <f t="shared" si="3"/>
        <v>36</v>
      </c>
      <c r="C33" s="166">
        <v>20</v>
      </c>
      <c r="D33" s="69">
        <v>16</v>
      </c>
      <c r="E33" s="69">
        <v>4</v>
      </c>
      <c r="F33" s="101" t="s">
        <v>894</v>
      </c>
      <c r="G33" s="46">
        <v>14</v>
      </c>
      <c r="H33" s="70">
        <v>2</v>
      </c>
      <c r="I33" s="69">
        <v>5</v>
      </c>
    </row>
    <row r="34" spans="1:10">
      <c r="A34" s="46">
        <v>2018</v>
      </c>
      <c r="B34" s="46">
        <f t="shared" si="3"/>
        <v>37</v>
      </c>
      <c r="C34" s="166">
        <v>20</v>
      </c>
      <c r="D34" s="69">
        <v>17</v>
      </c>
      <c r="E34" s="69" t="s">
        <v>581</v>
      </c>
      <c r="F34" s="101" t="s">
        <v>894</v>
      </c>
      <c r="G34" s="46">
        <v>31</v>
      </c>
      <c r="H34" s="70">
        <v>2</v>
      </c>
      <c r="I34" s="69">
        <v>5</v>
      </c>
    </row>
    <row r="35" spans="1:10">
      <c r="A35" s="46">
        <v>2019</v>
      </c>
      <c r="B35" s="46">
        <v>32</v>
      </c>
      <c r="C35" s="166">
        <v>24</v>
      </c>
      <c r="D35" s="69">
        <v>8</v>
      </c>
      <c r="E35" s="69" t="s">
        <v>581</v>
      </c>
      <c r="F35" s="101" t="s">
        <v>894</v>
      </c>
      <c r="G35" s="46">
        <v>17</v>
      </c>
      <c r="H35" s="70">
        <v>1</v>
      </c>
      <c r="I35" s="69">
        <v>7</v>
      </c>
    </row>
    <row r="36" spans="1:10">
      <c r="A36" s="46">
        <v>2020</v>
      </c>
      <c r="B36" s="46">
        <v>30</v>
      </c>
      <c r="C36" s="166">
        <v>18</v>
      </c>
      <c r="D36" s="69">
        <v>12</v>
      </c>
      <c r="E36" s="69">
        <v>4</v>
      </c>
      <c r="F36" s="101" t="s">
        <v>894</v>
      </c>
      <c r="G36" s="46">
        <v>23</v>
      </c>
      <c r="H36" s="70">
        <v>2</v>
      </c>
      <c r="I36" s="69">
        <v>6</v>
      </c>
    </row>
    <row r="37" spans="1:10">
      <c r="A37" s="46">
        <v>2021</v>
      </c>
      <c r="B37" s="46">
        <v>37</v>
      </c>
      <c r="C37" s="166">
        <v>37</v>
      </c>
      <c r="D37" s="69">
        <v>0</v>
      </c>
      <c r="E37" s="69">
        <v>0</v>
      </c>
      <c r="F37" s="101" t="s">
        <v>894</v>
      </c>
      <c r="G37" s="46">
        <v>8</v>
      </c>
      <c r="H37" s="70">
        <v>0</v>
      </c>
      <c r="I37" s="69">
        <v>0</v>
      </c>
      <c r="J37" s="15" t="s">
        <v>853</v>
      </c>
    </row>
    <row r="38" spans="1:10">
      <c r="A38" s="46">
        <v>2022</v>
      </c>
      <c r="B38" s="46">
        <v>35</v>
      </c>
      <c r="C38" s="166">
        <v>35</v>
      </c>
      <c r="D38" s="166">
        <v>0</v>
      </c>
      <c r="E38" s="166">
        <v>0</v>
      </c>
      <c r="F38" s="101" t="s">
        <v>894</v>
      </c>
      <c r="G38" s="166">
        <v>9</v>
      </c>
      <c r="H38" s="174">
        <v>1</v>
      </c>
      <c r="I38" s="166">
        <v>2</v>
      </c>
      <c r="J38" s="15" t="s">
        <v>853</v>
      </c>
    </row>
    <row r="39" spans="1:10">
      <c r="A39" s="46">
        <v>2023</v>
      </c>
      <c r="B39" s="46">
        <v>34</v>
      </c>
      <c r="C39" s="166">
        <v>24</v>
      </c>
      <c r="D39" s="166">
        <v>10</v>
      </c>
      <c r="E39" s="166">
        <v>4</v>
      </c>
      <c r="F39" s="101" t="s">
        <v>894</v>
      </c>
      <c r="G39" s="166">
        <v>10</v>
      </c>
      <c r="H39" s="174">
        <v>2</v>
      </c>
      <c r="I39" s="166">
        <v>3</v>
      </c>
    </row>
    <row r="40" spans="1:10">
      <c r="A40" s="46">
        <v>2024</v>
      </c>
      <c r="B40" s="46"/>
      <c r="C40" s="166"/>
      <c r="D40" s="166"/>
      <c r="E40" s="166"/>
      <c r="F40" s="101"/>
      <c r="G40" s="166"/>
      <c r="H40" s="174"/>
      <c r="I40" s="166"/>
    </row>
    <row r="41" spans="1:10">
      <c r="A41" s="46">
        <v>2025</v>
      </c>
      <c r="B41" s="46"/>
      <c r="C41" s="166"/>
      <c r="D41" s="166"/>
      <c r="E41" s="166"/>
      <c r="F41" s="166"/>
      <c r="G41" s="166"/>
      <c r="H41" s="174"/>
      <c r="I41" s="166"/>
    </row>
    <row r="42" spans="1:10" s="39" customFormat="1">
      <c r="A42" s="53" t="s">
        <v>128</v>
      </c>
      <c r="B42" s="53"/>
      <c r="C42" s="54"/>
      <c r="D42" s="54"/>
      <c r="E42" s="54"/>
      <c r="F42" s="54"/>
      <c r="G42" s="54"/>
      <c r="H42" s="169"/>
      <c r="I42" s="54"/>
      <c r="J42" s="15"/>
    </row>
    <row r="43" spans="1:10" s="39" customFormat="1">
      <c r="A43" s="57" t="s">
        <v>747</v>
      </c>
      <c r="B43" s="57"/>
      <c r="C43" s="15"/>
      <c r="D43" s="15"/>
      <c r="E43" s="15"/>
      <c r="F43" s="15"/>
      <c r="G43" s="15"/>
      <c r="H43" s="15"/>
      <c r="I43" s="15"/>
      <c r="J43" s="15"/>
    </row>
    <row r="44" spans="1:10" s="39" customFormat="1">
      <c r="A44" s="57" t="s">
        <v>586</v>
      </c>
      <c r="B44" s="57"/>
      <c r="C44" s="15"/>
      <c r="D44" s="15"/>
      <c r="E44" s="15"/>
      <c r="F44" s="15"/>
      <c r="G44" s="15"/>
      <c r="H44" s="15"/>
      <c r="I44" s="15"/>
      <c r="J44" s="15"/>
    </row>
  </sheetData>
  <pageMargins left="0.75" right="0.75" top="1" bottom="1" header="0.5" footer="0.5"/>
  <pageSetup orientation="portrait" horizontalDpi="4294967293" verticalDpi="1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19"/>
  <sheetViews>
    <sheetView workbookViewId="0">
      <selection activeCell="J28" sqref="J28"/>
    </sheetView>
  </sheetViews>
  <sheetFormatPr defaultColWidth="8.90625" defaultRowHeight="13"/>
  <cols>
    <col min="1" max="1" width="8.90625" style="42"/>
    <col min="2" max="13" width="15.36328125" style="42" customWidth="1"/>
    <col min="14" max="16384" width="8.90625" style="42"/>
  </cols>
  <sheetData>
    <row r="1" spans="1:14">
      <c r="A1" s="41" t="s">
        <v>288</v>
      </c>
      <c r="B1" s="41"/>
      <c r="C1" s="41"/>
      <c r="D1" s="41"/>
      <c r="E1" s="41"/>
      <c r="F1" s="41"/>
      <c r="G1" s="41"/>
      <c r="H1" s="41"/>
      <c r="I1" s="41"/>
      <c r="J1" s="41"/>
      <c r="K1" s="41"/>
      <c r="L1" s="41"/>
      <c r="M1" s="41"/>
      <c r="N1" s="41"/>
    </row>
    <row r="2" spans="1:14" s="44" customFormat="1" ht="55.25" customHeight="1">
      <c r="A2" s="43" t="s">
        <v>0</v>
      </c>
      <c r="B2" s="104" t="s">
        <v>464</v>
      </c>
      <c r="C2" s="104" t="s">
        <v>465</v>
      </c>
      <c r="D2" s="104" t="s">
        <v>466</v>
      </c>
      <c r="E2" s="104" t="s">
        <v>467</v>
      </c>
      <c r="F2" s="104" t="s">
        <v>468</v>
      </c>
      <c r="G2" s="104" t="s">
        <v>469</v>
      </c>
      <c r="H2" s="104" t="s">
        <v>470</v>
      </c>
      <c r="I2" s="104" t="s">
        <v>337</v>
      </c>
      <c r="J2" s="104" t="s">
        <v>338</v>
      </c>
      <c r="K2" s="104" t="s">
        <v>339</v>
      </c>
      <c r="L2" s="104" t="s">
        <v>340</v>
      </c>
      <c r="M2" s="104" t="s">
        <v>499</v>
      </c>
    </row>
    <row r="3" spans="1:14">
      <c r="A3" s="45">
        <v>2004</v>
      </c>
      <c r="B3" s="69">
        <v>364</v>
      </c>
      <c r="C3" s="69">
        <v>214</v>
      </c>
      <c r="D3" s="69">
        <v>12</v>
      </c>
      <c r="E3" s="69">
        <v>48</v>
      </c>
      <c r="F3" s="69">
        <v>410</v>
      </c>
      <c r="G3" s="69">
        <v>326</v>
      </c>
      <c r="H3" s="69">
        <v>972</v>
      </c>
      <c r="I3" s="69">
        <v>880</v>
      </c>
      <c r="J3" s="69">
        <v>319</v>
      </c>
      <c r="K3" s="69">
        <v>14</v>
      </c>
      <c r="L3" s="69">
        <v>6</v>
      </c>
      <c r="M3" s="69"/>
    </row>
    <row r="4" spans="1:14">
      <c r="A4" s="45">
        <v>2005</v>
      </c>
      <c r="B4" s="69">
        <v>1828</v>
      </c>
      <c r="C4" s="69">
        <v>1603</v>
      </c>
      <c r="D4" s="69">
        <v>309</v>
      </c>
      <c r="E4" s="69">
        <v>538</v>
      </c>
      <c r="F4" s="69">
        <v>771</v>
      </c>
      <c r="G4" s="69">
        <v>581</v>
      </c>
      <c r="H4" s="69">
        <v>1867</v>
      </c>
      <c r="I4" s="69">
        <v>1202</v>
      </c>
      <c r="J4" s="69">
        <v>688</v>
      </c>
      <c r="K4" s="69">
        <v>21</v>
      </c>
      <c r="L4" s="69">
        <v>2</v>
      </c>
      <c r="M4" s="69"/>
    </row>
    <row r="5" spans="1:14">
      <c r="A5" s="45">
        <v>2006</v>
      </c>
      <c r="B5" s="69">
        <v>102</v>
      </c>
      <c r="C5" s="69">
        <v>152</v>
      </c>
      <c r="D5" s="69">
        <v>27</v>
      </c>
      <c r="E5" s="69">
        <v>52</v>
      </c>
      <c r="F5" s="69">
        <v>1</v>
      </c>
      <c r="G5" s="69">
        <v>21</v>
      </c>
      <c r="H5" s="69">
        <v>371</v>
      </c>
      <c r="I5" s="69">
        <v>2010</v>
      </c>
      <c r="J5" s="69">
        <v>76</v>
      </c>
      <c r="K5" s="69">
        <v>3</v>
      </c>
      <c r="L5" s="69">
        <v>0</v>
      </c>
      <c r="M5" s="69"/>
    </row>
    <row r="6" spans="1:14">
      <c r="A6" s="45">
        <v>2007</v>
      </c>
      <c r="B6" s="69">
        <v>54</v>
      </c>
      <c r="C6" s="69">
        <v>104</v>
      </c>
      <c r="D6" s="69">
        <v>2</v>
      </c>
      <c r="E6" s="69">
        <v>3</v>
      </c>
      <c r="F6" s="69">
        <v>2</v>
      </c>
      <c r="G6" s="69">
        <v>105</v>
      </c>
      <c r="H6" s="69">
        <v>655</v>
      </c>
      <c r="I6" s="69">
        <v>277</v>
      </c>
      <c r="J6" s="69">
        <v>174</v>
      </c>
      <c r="K6" s="69">
        <v>6</v>
      </c>
      <c r="L6" s="69">
        <v>2</v>
      </c>
      <c r="M6" s="69"/>
    </row>
    <row r="7" spans="1:14">
      <c r="A7" s="45">
        <v>2008</v>
      </c>
      <c r="B7" s="69">
        <v>220</v>
      </c>
      <c r="C7" s="69">
        <v>226</v>
      </c>
      <c r="D7" s="69">
        <v>131</v>
      </c>
      <c r="E7" s="69">
        <v>200</v>
      </c>
      <c r="F7" s="69">
        <v>680</v>
      </c>
      <c r="G7" s="69">
        <v>386</v>
      </c>
      <c r="H7" s="69">
        <v>6</v>
      </c>
      <c r="I7" s="69">
        <v>3113</v>
      </c>
      <c r="J7" s="69">
        <v>420</v>
      </c>
      <c r="K7" s="69">
        <v>3</v>
      </c>
      <c r="L7" s="69">
        <v>2</v>
      </c>
      <c r="M7" s="69"/>
    </row>
    <row r="8" spans="1:14">
      <c r="A8" s="45">
        <v>2009</v>
      </c>
      <c r="B8" s="69">
        <v>216</v>
      </c>
      <c r="C8" s="69">
        <v>203</v>
      </c>
      <c r="D8" s="69">
        <v>102</v>
      </c>
      <c r="E8" s="69">
        <v>308</v>
      </c>
      <c r="F8" s="69">
        <v>116</v>
      </c>
      <c r="G8" s="69">
        <v>157</v>
      </c>
      <c r="H8" s="69">
        <v>288</v>
      </c>
      <c r="I8" s="69">
        <v>1279</v>
      </c>
      <c r="J8" s="69">
        <v>221</v>
      </c>
      <c r="K8" s="69">
        <v>4</v>
      </c>
      <c r="L8" s="69">
        <v>8</v>
      </c>
      <c r="M8" s="69"/>
    </row>
    <row r="9" spans="1:14">
      <c r="A9" s="45">
        <v>2010</v>
      </c>
      <c r="B9" s="69">
        <v>81</v>
      </c>
      <c r="C9" s="69">
        <v>0</v>
      </c>
      <c r="D9" s="69">
        <v>3</v>
      </c>
      <c r="E9" s="69">
        <v>2</v>
      </c>
      <c r="F9" s="69">
        <v>308</v>
      </c>
      <c r="G9" s="69">
        <v>8</v>
      </c>
      <c r="H9" s="69">
        <v>259</v>
      </c>
      <c r="I9" s="69">
        <v>255</v>
      </c>
      <c r="J9" s="69">
        <v>228</v>
      </c>
      <c r="K9" s="69">
        <v>4</v>
      </c>
      <c r="L9" s="69">
        <v>3</v>
      </c>
      <c r="M9" s="69"/>
    </row>
    <row r="10" spans="1:14">
      <c r="A10" s="45">
        <v>2011</v>
      </c>
      <c r="B10" s="69">
        <v>1</v>
      </c>
      <c r="C10" s="69">
        <v>1</v>
      </c>
      <c r="D10" s="69">
        <v>2</v>
      </c>
      <c r="E10" s="69">
        <v>21</v>
      </c>
      <c r="F10" s="69">
        <v>207</v>
      </c>
      <c r="G10" s="69">
        <v>6</v>
      </c>
      <c r="H10" s="69">
        <v>206</v>
      </c>
      <c r="I10" s="69">
        <v>2</v>
      </c>
      <c r="J10" s="69">
        <v>46</v>
      </c>
      <c r="K10" s="69">
        <v>9</v>
      </c>
      <c r="L10" s="69">
        <v>1</v>
      </c>
      <c r="M10" s="69"/>
    </row>
    <row r="11" spans="1:14">
      <c r="A11" s="45">
        <v>2012</v>
      </c>
      <c r="B11" s="69">
        <v>0</v>
      </c>
      <c r="C11" s="69">
        <v>0</v>
      </c>
      <c r="D11" s="69">
        <v>0</v>
      </c>
      <c r="E11" s="69">
        <v>0</v>
      </c>
      <c r="F11" s="69">
        <v>110</v>
      </c>
      <c r="G11" s="69">
        <v>3</v>
      </c>
      <c r="H11" s="69">
        <v>535</v>
      </c>
      <c r="I11" s="69">
        <v>103</v>
      </c>
      <c r="J11" s="69">
        <v>15</v>
      </c>
      <c r="K11" s="69">
        <v>3</v>
      </c>
      <c r="L11" s="69">
        <v>2</v>
      </c>
      <c r="M11" s="69"/>
    </row>
    <row r="12" spans="1:14">
      <c r="A12" s="45">
        <v>2013</v>
      </c>
      <c r="B12" s="69">
        <v>0</v>
      </c>
      <c r="C12" s="69">
        <v>0</v>
      </c>
      <c r="D12" s="69">
        <v>0</v>
      </c>
      <c r="E12" s="69">
        <v>0</v>
      </c>
      <c r="F12" s="69">
        <v>100</v>
      </c>
      <c r="G12" s="69">
        <v>10</v>
      </c>
      <c r="H12" s="69">
        <v>50</v>
      </c>
      <c r="I12" s="69">
        <v>360</v>
      </c>
      <c r="J12" s="69">
        <v>7</v>
      </c>
      <c r="K12" s="69">
        <v>3</v>
      </c>
      <c r="L12" s="69">
        <v>0</v>
      </c>
      <c r="M12" s="69"/>
    </row>
    <row r="13" spans="1:14">
      <c r="A13" s="45">
        <v>2014</v>
      </c>
      <c r="B13" s="69">
        <v>0</v>
      </c>
      <c r="C13" s="69">
        <v>0</v>
      </c>
      <c r="D13" s="69">
        <v>1</v>
      </c>
      <c r="E13" s="69">
        <v>0</v>
      </c>
      <c r="F13" s="69">
        <v>100</v>
      </c>
      <c r="G13" s="69">
        <v>1</v>
      </c>
      <c r="H13" s="69">
        <v>50</v>
      </c>
      <c r="I13" s="69">
        <v>102</v>
      </c>
      <c r="J13" s="69">
        <v>123</v>
      </c>
      <c r="K13" s="69">
        <v>5</v>
      </c>
      <c r="L13" s="69">
        <v>4</v>
      </c>
      <c r="M13" s="69"/>
    </row>
    <row r="14" spans="1:14">
      <c r="A14" s="45">
        <v>2015</v>
      </c>
      <c r="B14" s="69">
        <v>0</v>
      </c>
      <c r="C14" s="69">
        <v>0</v>
      </c>
      <c r="D14" s="69">
        <v>0</v>
      </c>
      <c r="E14" s="69">
        <v>0</v>
      </c>
      <c r="F14" s="69">
        <v>100</v>
      </c>
      <c r="G14" s="69">
        <v>0</v>
      </c>
      <c r="H14" s="69">
        <v>1</v>
      </c>
      <c r="I14" s="69">
        <v>0</v>
      </c>
      <c r="J14" s="69">
        <v>27</v>
      </c>
      <c r="K14" s="69">
        <v>2</v>
      </c>
      <c r="L14" s="69">
        <v>2</v>
      </c>
      <c r="M14" s="69"/>
      <c r="N14" s="129" t="s">
        <v>442</v>
      </c>
    </row>
    <row r="15" spans="1:14">
      <c r="A15" s="45">
        <v>2016</v>
      </c>
      <c r="B15" s="69">
        <v>0</v>
      </c>
      <c r="C15" s="69">
        <v>0</v>
      </c>
      <c r="D15" s="69">
        <v>0</v>
      </c>
      <c r="E15" s="69">
        <v>0</v>
      </c>
      <c r="F15" s="69">
        <v>100</v>
      </c>
      <c r="G15" s="69">
        <v>10</v>
      </c>
      <c r="H15" s="69">
        <v>60</v>
      </c>
      <c r="I15" s="69">
        <v>13</v>
      </c>
      <c r="J15" s="69">
        <v>0</v>
      </c>
      <c r="K15" s="69">
        <v>1</v>
      </c>
      <c r="L15" s="69">
        <v>1</v>
      </c>
      <c r="M15" s="69">
        <v>1</v>
      </c>
      <c r="N15" s="129"/>
    </row>
    <row r="16" spans="1:14">
      <c r="A16" s="327" t="s">
        <v>1093</v>
      </c>
      <c r="B16" s="328">
        <f>SUM(B3:B15)</f>
        <v>2866</v>
      </c>
      <c r="C16" s="328">
        <f t="shared" ref="C16:M16" si="0">SUM(C3:C15)</f>
        <v>2503</v>
      </c>
      <c r="D16" s="328">
        <f t="shared" si="0"/>
        <v>589</v>
      </c>
      <c r="E16" s="328">
        <f t="shared" si="0"/>
        <v>1172</v>
      </c>
      <c r="F16" s="328">
        <f t="shared" si="0"/>
        <v>3005</v>
      </c>
      <c r="G16" s="328">
        <f t="shared" si="0"/>
        <v>1614</v>
      </c>
      <c r="H16" s="328">
        <f t="shared" si="0"/>
        <v>5320</v>
      </c>
      <c r="I16" s="328">
        <f t="shared" si="0"/>
        <v>9596</v>
      </c>
      <c r="J16" s="328">
        <f t="shared" si="0"/>
        <v>2344</v>
      </c>
      <c r="K16" s="328">
        <f t="shared" si="0"/>
        <v>78</v>
      </c>
      <c r="L16" s="328">
        <f t="shared" si="0"/>
        <v>33</v>
      </c>
      <c r="M16" s="328">
        <f t="shared" si="0"/>
        <v>1</v>
      </c>
      <c r="N16" s="129"/>
    </row>
    <row r="18" spans="1:1">
      <c r="A18" s="42" t="s">
        <v>40</v>
      </c>
    </row>
    <row r="19" spans="1:1">
      <c r="A19" s="42" t="s">
        <v>289</v>
      </c>
    </row>
  </sheetData>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sheetPr>
  <dimension ref="A1:P531"/>
  <sheetViews>
    <sheetView zoomScale="85" zoomScaleNormal="85" workbookViewId="0">
      <selection activeCell="E24" sqref="E24"/>
    </sheetView>
  </sheetViews>
  <sheetFormatPr defaultRowHeight="14.5"/>
  <cols>
    <col min="1" max="1" width="35.08984375" customWidth="1"/>
    <col min="2" max="2" width="38.54296875" customWidth="1"/>
    <col min="3" max="3" width="1.453125" customWidth="1"/>
    <col min="4" max="4" width="49.90625" customWidth="1"/>
    <col min="5" max="5" width="29.08984375" customWidth="1"/>
    <col min="6" max="6" width="1.54296875" customWidth="1"/>
    <col min="7" max="7" width="36" bestFit="1" customWidth="1"/>
    <col min="8" max="8" width="28.36328125" customWidth="1"/>
    <col min="9" max="9" width="44.6328125" customWidth="1"/>
  </cols>
  <sheetData>
    <row r="1" spans="1:12" s="2" customFormat="1" ht="15.5">
      <c r="A1" s="312" t="s">
        <v>555</v>
      </c>
      <c r="B1" s="313"/>
      <c r="C1" s="313"/>
      <c r="D1" s="313"/>
      <c r="E1" s="313"/>
      <c r="F1" s="313"/>
      <c r="G1" s="313"/>
      <c r="H1" s="313"/>
    </row>
    <row r="2" spans="1:12">
      <c r="A2" s="163" t="s">
        <v>287</v>
      </c>
      <c r="I2" t="s">
        <v>41</v>
      </c>
    </row>
    <row r="3" spans="1:12">
      <c r="A3" s="3" t="s">
        <v>1226</v>
      </c>
      <c r="B3" s="4"/>
      <c r="C3" s="6"/>
      <c r="D3" s="3"/>
      <c r="E3" s="6"/>
      <c r="F3" s="6"/>
      <c r="G3" s="3"/>
      <c r="H3" s="6"/>
    </row>
    <row r="4" spans="1:12" ht="15" customHeight="1">
      <c r="A4" s="9" t="s">
        <v>549</v>
      </c>
      <c r="B4" s="9" t="s">
        <v>189</v>
      </c>
      <c r="C4" s="5"/>
      <c r="D4" s="9" t="s">
        <v>851</v>
      </c>
      <c r="E4" s="9" t="s">
        <v>189</v>
      </c>
      <c r="F4" s="5"/>
      <c r="G4" s="9" t="s">
        <v>478</v>
      </c>
      <c r="H4" s="9" t="s">
        <v>189</v>
      </c>
      <c r="I4" s="179"/>
      <c r="J4" s="192"/>
      <c r="K4" s="192"/>
      <c r="L4" s="179"/>
    </row>
    <row r="5" spans="1:12" ht="15" customHeight="1">
      <c r="A5" s="8" t="s">
        <v>190</v>
      </c>
      <c r="B5" t="s">
        <v>742</v>
      </c>
      <c r="C5" s="5"/>
      <c r="D5" s="8" t="s">
        <v>1073</v>
      </c>
      <c r="E5" s="1" t="s">
        <v>244</v>
      </c>
      <c r="F5" s="5"/>
      <c r="G5" s="8" t="s">
        <v>190</v>
      </c>
      <c r="H5" s="1" t="s">
        <v>261</v>
      </c>
      <c r="I5" s="179"/>
      <c r="J5" s="179"/>
      <c r="K5" s="179"/>
      <c r="L5" s="179"/>
    </row>
    <row r="6" spans="1:12" ht="15" customHeight="1">
      <c r="A6" s="8" t="s">
        <v>191</v>
      </c>
      <c r="B6" s="1" t="s">
        <v>445</v>
      </c>
      <c r="C6" s="5"/>
      <c r="D6" s="8" t="s">
        <v>1216</v>
      </c>
      <c r="E6" s="161" t="s">
        <v>1215</v>
      </c>
      <c r="F6" s="5"/>
      <c r="G6" s="184" t="s">
        <v>191</v>
      </c>
      <c r="H6" s="1" t="s">
        <v>889</v>
      </c>
      <c r="I6" s="284"/>
      <c r="J6" s="179"/>
      <c r="K6" s="179"/>
      <c r="L6" s="179"/>
    </row>
    <row r="7" spans="1:12" ht="15" customHeight="1">
      <c r="A7" s="8" t="s">
        <v>192</v>
      </c>
      <c r="B7" s="1" t="s">
        <v>591</v>
      </c>
      <c r="C7" s="5"/>
      <c r="D7" s="8" t="s">
        <v>1238</v>
      </c>
      <c r="E7" s="50" t="s">
        <v>1107</v>
      </c>
      <c r="F7" s="5"/>
      <c r="G7" s="8" t="s">
        <v>257</v>
      </c>
      <c r="H7" s="1" t="s">
        <v>1207</v>
      </c>
      <c r="I7" s="285"/>
      <c r="J7" s="179"/>
      <c r="K7" s="179"/>
      <c r="L7" s="179"/>
    </row>
    <row r="8" spans="1:12" ht="15" customHeight="1">
      <c r="A8" s="8" t="s">
        <v>193</v>
      </c>
      <c r="B8" s="1" t="s">
        <v>1228</v>
      </c>
      <c r="C8" s="5"/>
      <c r="D8" s="8" t="s">
        <v>225</v>
      </c>
      <c r="E8" s="1" t="s">
        <v>742</v>
      </c>
      <c r="F8" s="5"/>
      <c r="G8" s="8" t="s">
        <v>258</v>
      </c>
      <c r="H8" s="1" t="s">
        <v>740</v>
      </c>
      <c r="J8" s="179"/>
      <c r="K8" s="179"/>
      <c r="L8" s="179"/>
    </row>
    <row r="9" spans="1:12" ht="15" customHeight="1">
      <c r="A9" s="8" t="s">
        <v>992</v>
      </c>
      <c r="B9" s="1" t="s">
        <v>1034</v>
      </c>
      <c r="C9" s="5"/>
      <c r="D9" s="8" t="s">
        <v>228</v>
      </c>
      <c r="E9" s="1" t="s">
        <v>312</v>
      </c>
      <c r="F9" s="5"/>
      <c r="G9" s="8" t="s">
        <v>259</v>
      </c>
      <c r="H9" s="1" t="s">
        <v>1204</v>
      </c>
      <c r="J9" s="179"/>
      <c r="K9" s="179"/>
      <c r="L9" s="179"/>
    </row>
    <row r="10" spans="1:12" ht="15" customHeight="1">
      <c r="A10" s="8" t="s">
        <v>194</v>
      </c>
      <c r="B10" s="1" t="s">
        <v>1227</v>
      </c>
      <c r="C10" s="5"/>
      <c r="D10" s="8" t="s">
        <v>229</v>
      </c>
      <c r="E10" s="1" t="s">
        <v>1072</v>
      </c>
      <c r="F10" s="5"/>
      <c r="G10" s="8" t="s">
        <v>259</v>
      </c>
      <c r="H10" s="161" t="s">
        <v>85</v>
      </c>
      <c r="I10" s="326"/>
      <c r="J10" s="179"/>
      <c r="K10" s="179"/>
      <c r="L10" s="179"/>
    </row>
    <row r="11" spans="1:12" ht="15" customHeight="1">
      <c r="A11" s="8" t="s">
        <v>195</v>
      </c>
      <c r="B11" s="1" t="s">
        <v>1099</v>
      </c>
      <c r="C11" s="5"/>
      <c r="D11" s="8" t="s">
        <v>394</v>
      </c>
      <c r="E11" s="1" t="s">
        <v>860</v>
      </c>
      <c r="F11" s="5"/>
      <c r="G11" s="218"/>
      <c r="H11" s="127"/>
      <c r="I11" s="179"/>
      <c r="J11" s="179"/>
      <c r="K11" s="179"/>
      <c r="L11" s="179"/>
    </row>
    <row r="12" spans="1:12" ht="15" customHeight="1">
      <c r="A12" s="8" t="s">
        <v>196</v>
      </c>
      <c r="B12" s="1" t="s">
        <v>860</v>
      </c>
      <c r="C12" s="5"/>
      <c r="D12" s="8" t="s">
        <v>401</v>
      </c>
      <c r="E12" s="1" t="s">
        <v>1099</v>
      </c>
      <c r="F12" s="5"/>
      <c r="G12" s="1"/>
      <c r="H12" s="1"/>
      <c r="I12" s="179"/>
      <c r="J12" s="179"/>
      <c r="K12" s="179"/>
      <c r="L12" s="179"/>
    </row>
    <row r="13" spans="1:12" ht="15" customHeight="1">
      <c r="A13" s="8" t="s">
        <v>197</v>
      </c>
      <c r="B13" s="1" t="s">
        <v>1092</v>
      </c>
      <c r="C13" s="5"/>
      <c r="D13" s="8" t="s">
        <v>1239</v>
      </c>
      <c r="E13" s="1" t="s">
        <v>1001</v>
      </c>
      <c r="F13" s="5"/>
      <c r="G13" s="9" t="s">
        <v>1249</v>
      </c>
      <c r="H13" s="9"/>
      <c r="I13" s="179"/>
      <c r="J13" s="179"/>
      <c r="K13" s="179"/>
      <c r="L13" s="179"/>
    </row>
    <row r="14" spans="1:12" ht="15" customHeight="1">
      <c r="A14" s="8" t="s">
        <v>993</v>
      </c>
      <c r="B14" s="1" t="s">
        <v>1229</v>
      </c>
      <c r="C14" s="5"/>
      <c r="D14" s="8"/>
      <c r="E14" s="1"/>
      <c r="F14" s="5"/>
      <c r="G14" s="8" t="s">
        <v>232</v>
      </c>
      <c r="H14" s="1" t="s">
        <v>791</v>
      </c>
      <c r="I14" s="379"/>
    </row>
    <row r="15" spans="1:12" ht="15" customHeight="1">
      <c r="A15" s="8" t="s">
        <v>993</v>
      </c>
      <c r="B15" s="1" t="s">
        <v>487</v>
      </c>
      <c r="C15" s="5"/>
      <c r="D15" s="8"/>
      <c r="E15" s="1"/>
      <c r="F15" s="5"/>
      <c r="G15" s="8" t="s">
        <v>233</v>
      </c>
      <c r="H15" s="1" t="s">
        <v>365</v>
      </c>
      <c r="I15" s="379"/>
    </row>
    <row r="16" spans="1:12" ht="15.65" customHeight="1">
      <c r="A16" s="8" t="s">
        <v>994</v>
      </c>
      <c r="B16" s="1" t="s">
        <v>1247</v>
      </c>
      <c r="C16" s="5"/>
      <c r="D16" s="8"/>
      <c r="E16" s="1"/>
      <c r="F16" s="5"/>
      <c r="G16" s="8" t="s">
        <v>234</v>
      </c>
      <c r="H16" s="1" t="s">
        <v>551</v>
      </c>
      <c r="I16" s="379"/>
      <c r="J16" s="179"/>
      <c r="K16" s="179"/>
      <c r="L16" s="179"/>
    </row>
    <row r="17" spans="1:12" ht="15" customHeight="1">
      <c r="A17" s="8" t="s">
        <v>217</v>
      </c>
      <c r="B17" s="1" t="s">
        <v>118</v>
      </c>
      <c r="C17" s="5"/>
      <c r="D17" s="8"/>
      <c r="E17" s="1"/>
      <c r="F17" s="5"/>
      <c r="G17" s="8" t="s">
        <v>235</v>
      </c>
      <c r="H17" s="1" t="s">
        <v>248</v>
      </c>
      <c r="I17" s="379"/>
      <c r="J17" s="179"/>
      <c r="K17" s="179"/>
      <c r="L17" s="179"/>
    </row>
    <row r="18" spans="1:12" ht="15" customHeight="1">
      <c r="A18" s="8" t="s">
        <v>218</v>
      </c>
      <c r="B18" s="1" t="s">
        <v>893</v>
      </c>
      <c r="C18" s="5"/>
      <c r="D18" s="9" t="s">
        <v>552</v>
      </c>
      <c r="E18" s="9"/>
      <c r="F18" s="5"/>
      <c r="G18" s="8" t="s">
        <v>437</v>
      </c>
      <c r="H18" s="1" t="s">
        <v>267</v>
      </c>
      <c r="I18" s="179"/>
      <c r="J18" s="179"/>
      <c r="K18" s="179"/>
      <c r="L18" s="179"/>
    </row>
    <row r="19" spans="1:12" ht="15" customHeight="1">
      <c r="B19" s="8"/>
      <c r="C19" s="5"/>
      <c r="D19" s="8" t="s">
        <v>236</v>
      </c>
      <c r="E19" s="1" t="s">
        <v>457</v>
      </c>
      <c r="F19" s="5"/>
      <c r="G19" s="8" t="s">
        <v>238</v>
      </c>
      <c r="H19" s="1" t="s">
        <v>370</v>
      </c>
      <c r="J19" s="179"/>
      <c r="K19" s="179"/>
      <c r="L19" s="179"/>
    </row>
    <row r="20" spans="1:12" ht="15" customHeight="1">
      <c r="A20" s="8"/>
      <c r="B20" s="1"/>
      <c r="C20" s="5"/>
      <c r="D20" s="8" t="s">
        <v>553</v>
      </c>
      <c r="E20" s="1" t="s">
        <v>891</v>
      </c>
      <c r="F20" s="5"/>
      <c r="G20" s="8" t="s">
        <v>275</v>
      </c>
      <c r="H20" s="1" t="s">
        <v>276</v>
      </c>
      <c r="I20" s="326"/>
      <c r="J20" s="179"/>
      <c r="K20" s="179"/>
      <c r="L20" s="179"/>
    </row>
    <row r="21" spans="1:12" ht="15" customHeight="1">
      <c r="A21" s="9" t="s">
        <v>253</v>
      </c>
      <c r="B21" s="1" t="s">
        <v>591</v>
      </c>
      <c r="C21" s="5"/>
      <c r="D21" s="8" t="s">
        <v>237</v>
      </c>
      <c r="E21" s="1" t="s">
        <v>80</v>
      </c>
      <c r="F21" s="5"/>
      <c r="G21" s="8" t="s">
        <v>716</v>
      </c>
      <c r="H21" s="1" t="s">
        <v>384</v>
      </c>
      <c r="I21" s="179"/>
      <c r="J21" s="179"/>
      <c r="K21" s="179"/>
      <c r="L21" s="179"/>
    </row>
    <row r="22" spans="1:12" ht="15" customHeight="1">
      <c r="A22" s="10"/>
      <c r="B22" s="1" t="s">
        <v>537</v>
      </c>
      <c r="C22" s="5"/>
      <c r="D22" s="8" t="s">
        <v>743</v>
      </c>
      <c r="E22" s="1" t="s">
        <v>892</v>
      </c>
      <c r="F22" s="5"/>
      <c r="G22" s="8" t="s">
        <v>239</v>
      </c>
      <c r="H22" s="1" t="s">
        <v>487</v>
      </c>
      <c r="I22" s="179"/>
      <c r="J22" s="179"/>
      <c r="K22" s="179"/>
      <c r="L22" s="179"/>
    </row>
    <row r="23" spans="1:12" ht="15" customHeight="1">
      <c r="A23" s="10" t="s">
        <v>41</v>
      </c>
      <c r="B23" s="1" t="s">
        <v>267</v>
      </c>
      <c r="C23" s="5"/>
      <c r="D23" s="8"/>
      <c r="E23" s="1"/>
      <c r="F23" s="5"/>
      <c r="G23" s="8" t="s">
        <v>550</v>
      </c>
      <c r="H23" s="1" t="s">
        <v>84</v>
      </c>
      <c r="I23" s="179"/>
      <c r="J23" s="179"/>
      <c r="K23" s="179"/>
      <c r="L23" s="179"/>
    </row>
    <row r="24" spans="1:12" ht="15" customHeight="1">
      <c r="A24" s="10"/>
      <c r="B24" s="1" t="s">
        <v>88</v>
      </c>
      <c r="C24" s="5"/>
      <c r="D24" s="9" t="s">
        <v>789</v>
      </c>
      <c r="E24" s="1" t="s">
        <v>1248</v>
      </c>
      <c r="F24" s="5"/>
      <c r="G24" s="8" t="s">
        <v>436</v>
      </c>
      <c r="H24" s="1" t="s">
        <v>551</v>
      </c>
      <c r="I24" s="179"/>
      <c r="J24" s="179"/>
      <c r="K24" s="179"/>
      <c r="L24" s="179"/>
    </row>
    <row r="25" spans="1:12" ht="15" customHeight="1">
      <c r="A25" s="10"/>
      <c r="B25" s="1" t="s">
        <v>541</v>
      </c>
      <c r="C25" s="5"/>
      <c r="D25" s="8"/>
      <c r="E25" s="1"/>
      <c r="F25" s="5"/>
      <c r="G25" s="8" t="s">
        <v>380</v>
      </c>
      <c r="H25" s="1" t="s">
        <v>459</v>
      </c>
      <c r="I25" s="179"/>
      <c r="J25" s="179"/>
      <c r="K25" s="179"/>
      <c r="L25" s="179"/>
    </row>
    <row r="26" spans="1:12" ht="15" customHeight="1">
      <c r="A26" s="10"/>
      <c r="B26" s="1" t="s">
        <v>1100</v>
      </c>
      <c r="C26" s="5"/>
      <c r="D26" s="8"/>
      <c r="E26" s="1"/>
      <c r="F26" s="5"/>
      <c r="G26" s="185" t="s">
        <v>858</v>
      </c>
      <c r="H26" s="161" t="s">
        <v>88</v>
      </c>
      <c r="I26" s="179"/>
      <c r="J26" s="179"/>
      <c r="K26" s="179"/>
      <c r="L26" s="179"/>
    </row>
    <row r="27" spans="1:12" ht="15" customHeight="1">
      <c r="A27" s="10"/>
      <c r="C27" s="5"/>
      <c r="D27" s="9" t="s">
        <v>876</v>
      </c>
      <c r="E27" s="1"/>
      <c r="F27" s="5"/>
      <c r="G27" s="8" t="s">
        <v>240</v>
      </c>
      <c r="H27" s="1" t="s">
        <v>551</v>
      </c>
      <c r="I27" s="179"/>
      <c r="J27" s="179"/>
      <c r="K27" s="179"/>
      <c r="L27" s="179"/>
    </row>
    <row r="28" spans="1:12" ht="15" customHeight="1">
      <c r="A28" s="9" t="s">
        <v>1088</v>
      </c>
      <c r="B28" s="1" t="s">
        <v>820</v>
      </c>
      <c r="C28" s="5"/>
      <c r="D28" s="184" t="s">
        <v>218</v>
      </c>
      <c r="E28" s="1" t="s">
        <v>893</v>
      </c>
      <c r="F28" s="5"/>
      <c r="G28" s="8" t="s">
        <v>388</v>
      </c>
      <c r="H28" s="1" t="s">
        <v>591</v>
      </c>
      <c r="I28" s="179"/>
      <c r="J28" s="179"/>
      <c r="K28" s="179"/>
      <c r="L28" s="179"/>
    </row>
    <row r="29" spans="1:12" ht="15" customHeight="1">
      <c r="A29" s="8"/>
      <c r="B29" s="1" t="s">
        <v>1236</v>
      </c>
      <c r="C29" s="5"/>
      <c r="D29" s="8" t="s">
        <v>877</v>
      </c>
      <c r="E29" s="1" t="s">
        <v>878</v>
      </c>
      <c r="F29" s="5"/>
      <c r="G29" s="8" t="s">
        <v>387</v>
      </c>
      <c r="H29" s="1" t="s">
        <v>551</v>
      </c>
      <c r="I29" s="326"/>
      <c r="J29" s="179"/>
      <c r="K29" s="179"/>
      <c r="L29" s="179"/>
    </row>
    <row r="30" spans="1:12" ht="15" customHeight="1">
      <c r="A30" s="8" t="s">
        <v>999</v>
      </c>
      <c r="B30" s="1" t="s">
        <v>1237</v>
      </c>
      <c r="C30" s="5"/>
      <c r="D30" s="8" t="s">
        <v>879</v>
      </c>
      <c r="E30" s="1" t="s">
        <v>998</v>
      </c>
      <c r="F30" s="5"/>
      <c r="G30" s="8" t="s">
        <v>389</v>
      </c>
      <c r="H30" s="1" t="s">
        <v>88</v>
      </c>
      <c r="I30" s="326"/>
      <c r="J30" s="179"/>
      <c r="K30" s="179"/>
      <c r="L30" s="179"/>
    </row>
    <row r="31" spans="1:12" ht="15" customHeight="1">
      <c r="A31" s="10"/>
      <c r="B31" s="1" t="s">
        <v>740</v>
      </c>
      <c r="C31" s="5"/>
      <c r="D31" s="8" t="s">
        <v>996</v>
      </c>
      <c r="E31" s="1" t="s">
        <v>881</v>
      </c>
      <c r="F31" s="5"/>
      <c r="G31" s="1"/>
      <c r="H31" s="1"/>
      <c r="I31" s="179"/>
      <c r="J31" s="179"/>
      <c r="K31" s="179"/>
      <c r="L31" s="179"/>
    </row>
    <row r="32" spans="1:12" ht="15" customHeight="1">
      <c r="A32" s="1"/>
      <c r="B32" s="1" t="s">
        <v>103</v>
      </c>
      <c r="C32" s="5"/>
      <c r="D32" s="8" t="s">
        <v>882</v>
      </c>
      <c r="E32" s="1" t="s">
        <v>589</v>
      </c>
      <c r="F32" s="5"/>
      <c r="G32" s="1"/>
      <c r="H32" s="1"/>
      <c r="I32" s="179"/>
      <c r="J32" s="179"/>
      <c r="K32" s="179"/>
      <c r="L32" s="179"/>
    </row>
    <row r="33" spans="1:12" ht="15" customHeight="1">
      <c r="A33" s="1"/>
      <c r="B33" s="1" t="s">
        <v>80</v>
      </c>
      <c r="C33" s="5"/>
      <c r="D33" s="8"/>
      <c r="E33" s="1"/>
      <c r="F33" s="5"/>
      <c r="G33" s="1"/>
      <c r="H33" s="1"/>
      <c r="I33" s="179"/>
      <c r="J33" s="179"/>
      <c r="K33" s="179"/>
      <c r="L33" s="179"/>
    </row>
    <row r="34" spans="1:12" ht="15" customHeight="1">
      <c r="A34" s="1"/>
      <c r="B34" s="1" t="s">
        <v>1070</v>
      </c>
      <c r="C34" s="5"/>
      <c r="D34" s="1"/>
      <c r="E34" s="390" t="s">
        <v>1250</v>
      </c>
      <c r="F34" s="391"/>
      <c r="G34" s="391"/>
      <c r="H34" s="392"/>
      <c r="I34" s="179"/>
      <c r="J34" s="179"/>
      <c r="K34" s="179"/>
      <c r="L34" s="179"/>
    </row>
    <row r="35" spans="1:12">
      <c r="A35" s="3" t="s">
        <v>1098</v>
      </c>
      <c r="B35" s="4"/>
      <c r="C35" s="6"/>
      <c r="D35" s="3"/>
      <c r="E35" s="6"/>
      <c r="F35" s="6"/>
      <c r="G35" s="3"/>
      <c r="H35" s="6"/>
    </row>
    <row r="36" spans="1:12" ht="15" customHeight="1">
      <c r="A36" s="9" t="s">
        <v>549</v>
      </c>
      <c r="B36" s="9" t="s">
        <v>189</v>
      </c>
      <c r="C36" s="5"/>
      <c r="D36" s="9" t="s">
        <v>851</v>
      </c>
      <c r="E36" s="9" t="s">
        <v>189</v>
      </c>
      <c r="F36" s="5"/>
      <c r="G36" s="9" t="s">
        <v>478</v>
      </c>
      <c r="H36" s="9" t="s">
        <v>189</v>
      </c>
      <c r="I36" s="179"/>
      <c r="J36" s="192"/>
      <c r="K36" s="192"/>
      <c r="L36" s="179"/>
    </row>
    <row r="37" spans="1:12" ht="15" customHeight="1">
      <c r="A37" s="8" t="s">
        <v>190</v>
      </c>
      <c r="B37" s="1" t="s">
        <v>591</v>
      </c>
      <c r="C37" s="5"/>
      <c r="D37" s="8" t="s">
        <v>1073</v>
      </c>
      <c r="E37" s="1" t="s">
        <v>244</v>
      </c>
      <c r="F37" s="5"/>
      <c r="G37" s="8" t="s">
        <v>190</v>
      </c>
      <c r="H37" s="1" t="s">
        <v>261</v>
      </c>
      <c r="I37" s="179"/>
      <c r="J37" s="179"/>
      <c r="K37" s="179"/>
      <c r="L37" s="179"/>
    </row>
    <row r="38" spans="1:12" ht="15" customHeight="1">
      <c r="A38" s="8" t="s">
        <v>191</v>
      </c>
      <c r="B38" t="s">
        <v>742</v>
      </c>
      <c r="C38" s="5"/>
      <c r="D38" s="8" t="s">
        <v>1216</v>
      </c>
      <c r="E38" s="161" t="s">
        <v>1215</v>
      </c>
      <c r="F38" s="5"/>
      <c r="G38" s="184" t="s">
        <v>191</v>
      </c>
      <c r="H38" s="1" t="s">
        <v>889</v>
      </c>
      <c r="I38" s="284"/>
      <c r="J38" s="179"/>
      <c r="K38" s="179"/>
      <c r="L38" s="179"/>
    </row>
    <row r="39" spans="1:12" ht="15" customHeight="1">
      <c r="A39" s="8" t="s">
        <v>192</v>
      </c>
      <c r="B39" s="1" t="s">
        <v>535</v>
      </c>
      <c r="C39" s="5"/>
      <c r="D39" s="8" t="s">
        <v>1074</v>
      </c>
      <c r="E39" s="50" t="s">
        <v>1107</v>
      </c>
      <c r="F39" s="5"/>
      <c r="G39" s="8" t="s">
        <v>257</v>
      </c>
      <c r="H39" s="1" t="s">
        <v>1207</v>
      </c>
      <c r="I39" s="285"/>
      <c r="J39" s="179"/>
      <c r="K39" s="179"/>
      <c r="L39" s="179"/>
    </row>
    <row r="40" spans="1:12" ht="15" customHeight="1">
      <c r="A40" s="8" t="s">
        <v>193</v>
      </c>
      <c r="B40" s="1" t="s">
        <v>1033</v>
      </c>
      <c r="C40" s="5"/>
      <c r="D40" s="8" t="s">
        <v>225</v>
      </c>
      <c r="E40" s="1" t="s">
        <v>742</v>
      </c>
      <c r="F40" s="5"/>
      <c r="G40" s="8" t="s">
        <v>258</v>
      </c>
      <c r="H40" s="1" t="s">
        <v>740</v>
      </c>
      <c r="J40" s="179"/>
      <c r="K40" s="179"/>
      <c r="L40" s="179"/>
    </row>
    <row r="41" spans="1:12" ht="15" customHeight="1">
      <c r="A41" s="8" t="s">
        <v>992</v>
      </c>
      <c r="B41" s="1" t="s">
        <v>1034</v>
      </c>
      <c r="C41" s="5"/>
      <c r="D41" s="8" t="s">
        <v>228</v>
      </c>
      <c r="E41" s="1" t="s">
        <v>537</v>
      </c>
      <c r="F41" s="5"/>
      <c r="G41" s="8" t="s">
        <v>259</v>
      </c>
      <c r="H41" s="1" t="s">
        <v>1204</v>
      </c>
      <c r="J41" s="179"/>
      <c r="K41" s="179"/>
      <c r="L41" s="179"/>
    </row>
    <row r="42" spans="1:12" ht="15" customHeight="1">
      <c r="A42" s="8" t="s">
        <v>194</v>
      </c>
      <c r="B42" s="1" t="s">
        <v>1208</v>
      </c>
      <c r="C42" s="5"/>
      <c r="D42" s="8" t="s">
        <v>229</v>
      </c>
      <c r="E42" s="1" t="s">
        <v>1072</v>
      </c>
      <c r="F42" s="5"/>
      <c r="G42" s="8" t="s">
        <v>259</v>
      </c>
      <c r="H42" s="161" t="s">
        <v>85</v>
      </c>
      <c r="I42" s="326"/>
      <c r="J42" s="179"/>
      <c r="K42" s="179"/>
      <c r="L42" s="179"/>
    </row>
    <row r="43" spans="1:12" ht="15" customHeight="1">
      <c r="A43" s="8" t="s">
        <v>195</v>
      </c>
      <c r="B43" s="1" t="s">
        <v>1099</v>
      </c>
      <c r="C43" s="5"/>
      <c r="D43" s="8" t="s">
        <v>394</v>
      </c>
      <c r="E43" s="1" t="s">
        <v>860</v>
      </c>
      <c r="F43" s="5"/>
      <c r="G43" s="218"/>
      <c r="H43" s="127"/>
      <c r="I43" s="179"/>
      <c r="J43" s="179"/>
      <c r="K43" s="179"/>
      <c r="L43" s="179"/>
    </row>
    <row r="44" spans="1:12" ht="15" customHeight="1">
      <c r="A44" s="8" t="s">
        <v>196</v>
      </c>
      <c r="B44" s="1" t="s">
        <v>860</v>
      </c>
      <c r="C44" s="5"/>
      <c r="D44" s="8" t="s">
        <v>401</v>
      </c>
      <c r="E44" s="1" t="s">
        <v>1099</v>
      </c>
      <c r="F44" s="5"/>
      <c r="G44" s="1"/>
      <c r="H44" s="1"/>
      <c r="I44" s="179"/>
      <c r="J44" s="179"/>
      <c r="K44" s="179"/>
      <c r="L44" s="179"/>
    </row>
    <row r="45" spans="1:12" ht="15" customHeight="1">
      <c r="A45" s="8" t="s">
        <v>197</v>
      </c>
      <c r="B45" s="1" t="s">
        <v>1092</v>
      </c>
      <c r="C45" s="5"/>
      <c r="D45" s="8" t="s">
        <v>1108</v>
      </c>
      <c r="E45" s="1" t="s">
        <v>1001</v>
      </c>
      <c r="F45" s="5"/>
      <c r="G45" s="1"/>
      <c r="H45" s="1"/>
      <c r="I45" s="179"/>
      <c r="J45" s="179"/>
      <c r="K45" s="179"/>
      <c r="L45" s="179"/>
    </row>
    <row r="46" spans="1:12" ht="15" customHeight="1">
      <c r="A46" s="8" t="s">
        <v>993</v>
      </c>
      <c r="B46" s="1" t="s">
        <v>1040</v>
      </c>
      <c r="C46" s="5"/>
      <c r="E46" s="1"/>
      <c r="F46" s="5"/>
      <c r="G46" s="9" t="s">
        <v>548</v>
      </c>
      <c r="H46" s="9"/>
      <c r="I46" s="379"/>
    </row>
    <row r="47" spans="1:12" ht="15" customHeight="1">
      <c r="A47" s="8" t="s">
        <v>993</v>
      </c>
      <c r="B47" s="1" t="s">
        <v>487</v>
      </c>
      <c r="C47" s="5"/>
      <c r="D47" s="8"/>
      <c r="E47" s="1"/>
      <c r="F47" s="5"/>
      <c r="G47" s="286" t="s">
        <v>232</v>
      </c>
      <c r="H47" s="162" t="s">
        <v>791</v>
      </c>
      <c r="I47" s="379"/>
    </row>
    <row r="48" spans="1:12" ht="15.65" customHeight="1">
      <c r="A48" s="8" t="s">
        <v>994</v>
      </c>
      <c r="B48" s="1" t="s">
        <v>1127</v>
      </c>
      <c r="C48" s="5"/>
      <c r="D48" s="8"/>
      <c r="E48" s="1"/>
      <c r="F48" s="5"/>
      <c r="G48" s="286" t="s">
        <v>233</v>
      </c>
      <c r="H48" s="162" t="s">
        <v>365</v>
      </c>
      <c r="I48" s="379"/>
      <c r="J48" s="179"/>
      <c r="K48" s="179"/>
      <c r="L48" s="179"/>
    </row>
    <row r="49" spans="1:12" ht="15" customHeight="1">
      <c r="A49" s="8" t="s">
        <v>217</v>
      </c>
      <c r="B49" s="1" t="s">
        <v>118</v>
      </c>
      <c r="C49" s="5"/>
      <c r="D49" s="8"/>
      <c r="E49" s="1"/>
      <c r="F49" s="5"/>
      <c r="G49" s="286" t="s">
        <v>234</v>
      </c>
      <c r="H49" s="162" t="s">
        <v>247</v>
      </c>
      <c r="I49" s="379"/>
      <c r="J49" s="179"/>
      <c r="K49" s="179"/>
      <c r="L49" s="179"/>
    </row>
    <row r="50" spans="1:12" ht="15" customHeight="1">
      <c r="A50" s="8" t="s">
        <v>218</v>
      </c>
      <c r="B50" s="1" t="s">
        <v>893</v>
      </c>
      <c r="C50" s="5"/>
      <c r="D50" s="8"/>
      <c r="E50" s="1"/>
      <c r="F50" s="5"/>
      <c r="G50" s="286" t="s">
        <v>235</v>
      </c>
      <c r="H50" s="162" t="s">
        <v>248</v>
      </c>
      <c r="I50" s="179"/>
      <c r="J50" s="179"/>
      <c r="K50" s="179"/>
      <c r="L50" s="179"/>
    </row>
    <row r="51" spans="1:12" ht="15" customHeight="1">
      <c r="B51" s="8"/>
      <c r="C51" s="5"/>
      <c r="D51" s="8"/>
      <c r="E51" s="1"/>
      <c r="F51" s="5"/>
      <c r="G51" s="286" t="s">
        <v>437</v>
      </c>
      <c r="H51" s="162" t="s">
        <v>267</v>
      </c>
      <c r="J51" s="179"/>
      <c r="K51" s="179"/>
      <c r="L51" s="179"/>
    </row>
    <row r="52" spans="1:12" ht="15" customHeight="1">
      <c r="A52" s="8"/>
      <c r="B52" s="1"/>
      <c r="C52" s="5"/>
      <c r="D52" s="8"/>
      <c r="E52" s="1"/>
      <c r="F52" s="5"/>
      <c r="G52" s="286" t="s">
        <v>238</v>
      </c>
      <c r="H52" s="162" t="s">
        <v>370</v>
      </c>
      <c r="I52" s="326"/>
      <c r="J52" s="179"/>
      <c r="K52" s="179"/>
      <c r="L52" s="179"/>
    </row>
    <row r="53" spans="1:12" ht="15" customHeight="1">
      <c r="A53" s="9" t="s">
        <v>253</v>
      </c>
      <c r="B53" s="1" t="s">
        <v>535</v>
      </c>
      <c r="C53" s="5"/>
      <c r="D53" s="8"/>
      <c r="E53" s="1"/>
      <c r="F53" s="5"/>
      <c r="G53" s="286" t="s">
        <v>275</v>
      </c>
      <c r="H53" s="162" t="s">
        <v>276</v>
      </c>
      <c r="I53" s="179"/>
      <c r="J53" s="179"/>
      <c r="K53" s="179"/>
      <c r="L53" s="179"/>
    </row>
    <row r="54" spans="1:12" ht="15" customHeight="1">
      <c r="A54" s="10"/>
      <c r="B54" s="1" t="s">
        <v>256</v>
      </c>
      <c r="C54" s="5"/>
      <c r="D54" s="9" t="s">
        <v>552</v>
      </c>
      <c r="E54" s="9"/>
      <c r="F54" s="5"/>
      <c r="G54" s="286" t="s">
        <v>716</v>
      </c>
      <c r="H54" s="162" t="s">
        <v>384</v>
      </c>
      <c r="I54" s="179"/>
      <c r="J54" s="179"/>
      <c r="K54" s="179"/>
      <c r="L54" s="179"/>
    </row>
    <row r="55" spans="1:12" ht="15" customHeight="1">
      <c r="A55" s="10" t="s">
        <v>41</v>
      </c>
      <c r="B55" s="1" t="s">
        <v>80</v>
      </c>
      <c r="C55" s="5"/>
      <c r="D55" s="8" t="s">
        <v>236</v>
      </c>
      <c r="E55" s="1" t="s">
        <v>457</v>
      </c>
      <c r="F55" s="5"/>
      <c r="G55" s="286" t="s">
        <v>239</v>
      </c>
      <c r="H55" s="162" t="s">
        <v>722</v>
      </c>
      <c r="I55" s="179"/>
      <c r="J55" s="179"/>
      <c r="K55" s="179"/>
      <c r="L55" s="179"/>
    </row>
    <row r="56" spans="1:12" ht="15" customHeight="1">
      <c r="A56" s="10"/>
      <c r="B56" s="1" t="s">
        <v>261</v>
      </c>
      <c r="C56" s="5"/>
      <c r="D56" s="8" t="s">
        <v>553</v>
      </c>
      <c r="E56" s="1" t="s">
        <v>891</v>
      </c>
      <c r="F56" s="5"/>
      <c r="G56" s="286" t="s">
        <v>550</v>
      </c>
      <c r="H56" s="162" t="s">
        <v>84</v>
      </c>
      <c r="I56" s="179"/>
      <c r="J56" s="179"/>
      <c r="K56" s="179"/>
      <c r="L56" s="179"/>
    </row>
    <row r="57" spans="1:12" ht="15" customHeight="1">
      <c r="A57" s="10"/>
      <c r="B57" s="1" t="s">
        <v>541</v>
      </c>
      <c r="C57" s="5"/>
      <c r="D57" s="8" t="s">
        <v>237</v>
      </c>
      <c r="E57" s="1" t="s">
        <v>80</v>
      </c>
      <c r="F57" s="5"/>
      <c r="G57" s="286" t="s">
        <v>436</v>
      </c>
      <c r="H57" s="162" t="s">
        <v>494</v>
      </c>
      <c r="I57" s="179"/>
      <c r="J57" s="179"/>
      <c r="K57" s="179"/>
      <c r="L57" s="179"/>
    </row>
    <row r="58" spans="1:12" ht="15" customHeight="1">
      <c r="A58" s="10"/>
      <c r="B58" s="1" t="s">
        <v>1100</v>
      </c>
      <c r="C58" s="5"/>
      <c r="D58" s="8" t="s">
        <v>743</v>
      </c>
      <c r="E58" s="1" t="s">
        <v>892</v>
      </c>
      <c r="F58" s="5"/>
      <c r="G58" s="286" t="s">
        <v>380</v>
      </c>
      <c r="H58" s="162" t="s">
        <v>459</v>
      </c>
      <c r="I58" s="179"/>
      <c r="J58" s="179"/>
      <c r="K58" s="179"/>
      <c r="L58" s="179"/>
    </row>
    <row r="59" spans="1:12" ht="15" customHeight="1">
      <c r="A59" s="10"/>
      <c r="C59" s="5"/>
      <c r="D59" s="9" t="s">
        <v>789</v>
      </c>
      <c r="E59" s="1" t="s">
        <v>1091</v>
      </c>
      <c r="F59" s="5"/>
      <c r="G59" s="287" t="s">
        <v>858</v>
      </c>
      <c r="H59" s="288" t="s">
        <v>88</v>
      </c>
      <c r="I59" s="179"/>
      <c r="J59" s="179"/>
      <c r="K59" s="179"/>
      <c r="L59" s="179"/>
    </row>
    <row r="60" spans="1:12" ht="15" customHeight="1">
      <c r="A60" s="10"/>
      <c r="B60" s="1" t="s">
        <v>41</v>
      </c>
      <c r="C60" s="5"/>
      <c r="D60" s="1"/>
      <c r="E60" s="1"/>
      <c r="F60" s="5"/>
      <c r="G60" s="286" t="s">
        <v>240</v>
      </c>
      <c r="H60" s="162" t="s">
        <v>537</v>
      </c>
      <c r="I60" s="179"/>
      <c r="J60" s="179"/>
      <c r="K60" s="179"/>
      <c r="L60" s="179"/>
    </row>
    <row r="61" spans="1:12" ht="15" customHeight="1">
      <c r="A61" s="9" t="s">
        <v>1088</v>
      </c>
      <c r="B61" s="1" t="s">
        <v>820</v>
      </c>
      <c r="C61" s="5"/>
      <c r="D61" s="9" t="s">
        <v>876</v>
      </c>
      <c r="E61" s="1"/>
      <c r="F61" s="5"/>
      <c r="G61" s="286" t="s">
        <v>388</v>
      </c>
      <c r="H61" s="162" t="s">
        <v>591</v>
      </c>
      <c r="I61" s="326"/>
      <c r="J61" s="179"/>
      <c r="K61" s="179"/>
      <c r="L61" s="179"/>
    </row>
    <row r="62" spans="1:12" ht="15" customHeight="1">
      <c r="A62" s="8"/>
      <c r="B62" s="1" t="s">
        <v>1236</v>
      </c>
      <c r="C62" s="5"/>
      <c r="D62" s="184" t="s">
        <v>218</v>
      </c>
      <c r="E62" s="1" t="s">
        <v>893</v>
      </c>
      <c r="F62" s="5"/>
      <c r="G62" s="286" t="s">
        <v>387</v>
      </c>
      <c r="H62" s="162" t="s">
        <v>551</v>
      </c>
      <c r="I62" s="326"/>
      <c r="J62" s="179"/>
      <c r="K62" s="179"/>
      <c r="L62" s="179"/>
    </row>
    <row r="63" spans="1:12" ht="15" customHeight="1">
      <c r="A63" s="8" t="s">
        <v>999</v>
      </c>
      <c r="B63" s="1" t="s">
        <v>1237</v>
      </c>
      <c r="C63" s="5"/>
      <c r="D63" s="8" t="s">
        <v>877</v>
      </c>
      <c r="E63" s="1" t="s">
        <v>878</v>
      </c>
      <c r="F63" s="5"/>
      <c r="G63" s="286" t="s">
        <v>389</v>
      </c>
      <c r="H63" s="162" t="s">
        <v>88</v>
      </c>
      <c r="I63" s="179"/>
      <c r="J63" s="179"/>
      <c r="K63" s="179"/>
      <c r="L63" s="179"/>
    </row>
    <row r="64" spans="1:12" ht="15" customHeight="1">
      <c r="A64" s="10"/>
      <c r="B64" s="1" t="s">
        <v>740</v>
      </c>
      <c r="C64" s="5"/>
      <c r="D64" s="8" t="s">
        <v>879</v>
      </c>
      <c r="E64" s="1" t="s">
        <v>998</v>
      </c>
      <c r="F64" s="5"/>
      <c r="G64" s="1"/>
      <c r="H64" s="1"/>
      <c r="I64" s="179"/>
      <c r="J64" s="179"/>
      <c r="K64" s="179"/>
      <c r="L64" s="179"/>
    </row>
    <row r="65" spans="1:12" ht="15" customHeight="1">
      <c r="A65" s="1"/>
      <c r="B65" s="1" t="s">
        <v>103</v>
      </c>
      <c r="C65" s="5"/>
      <c r="D65" s="8" t="s">
        <v>996</v>
      </c>
      <c r="E65" s="1" t="s">
        <v>881</v>
      </c>
      <c r="F65" s="5"/>
      <c r="G65" s="1"/>
      <c r="H65" s="1"/>
      <c r="I65" s="179"/>
      <c r="J65" s="179"/>
      <c r="K65" s="179"/>
      <c r="L65" s="179"/>
    </row>
    <row r="66" spans="1:12" ht="15" customHeight="1">
      <c r="A66" s="1"/>
      <c r="B66" s="1" t="s">
        <v>80</v>
      </c>
      <c r="C66" s="5"/>
      <c r="D66" s="8" t="s">
        <v>882</v>
      </c>
      <c r="E66" s="1" t="s">
        <v>589</v>
      </c>
      <c r="F66" s="5"/>
      <c r="G66" s="1"/>
      <c r="H66" s="1"/>
      <c r="I66" s="179"/>
      <c r="J66" s="179"/>
      <c r="K66" s="179"/>
      <c r="L66" s="179"/>
    </row>
    <row r="67" spans="1:12" ht="15" customHeight="1">
      <c r="A67" s="1"/>
      <c r="B67" s="1" t="s">
        <v>1070</v>
      </c>
      <c r="C67" s="5"/>
      <c r="D67" s="1"/>
      <c r="E67" s="393" t="s">
        <v>1242</v>
      </c>
      <c r="F67" s="394"/>
      <c r="G67" s="394"/>
      <c r="H67" s="394"/>
      <c r="I67" s="179"/>
      <c r="J67" s="179"/>
      <c r="K67" s="179"/>
      <c r="L67" s="179"/>
    </row>
    <row r="68" spans="1:12">
      <c r="A68" s="3" t="s">
        <v>1032</v>
      </c>
      <c r="B68" s="4"/>
      <c r="C68" s="6"/>
      <c r="D68" s="3"/>
      <c r="E68" s="6"/>
      <c r="F68" s="6"/>
      <c r="G68" s="3"/>
      <c r="H68" s="6"/>
    </row>
    <row r="69" spans="1:12" ht="15" customHeight="1">
      <c r="A69" s="9" t="s">
        <v>549</v>
      </c>
      <c r="B69" s="9" t="s">
        <v>189</v>
      </c>
      <c r="C69" s="5"/>
      <c r="D69" s="9" t="s">
        <v>851</v>
      </c>
      <c r="E69" s="9" t="s">
        <v>189</v>
      </c>
      <c r="F69" s="5"/>
      <c r="G69" s="9" t="s">
        <v>478</v>
      </c>
      <c r="H69" s="9" t="s">
        <v>189</v>
      </c>
      <c r="I69" s="179"/>
      <c r="J69" s="192"/>
      <c r="K69" s="192"/>
      <c r="L69" s="179"/>
    </row>
    <row r="70" spans="1:12" ht="15" customHeight="1">
      <c r="A70" s="8" t="s">
        <v>190</v>
      </c>
      <c r="B70" s="1" t="s">
        <v>535</v>
      </c>
      <c r="C70" s="5"/>
      <c r="D70" s="8" t="s">
        <v>1073</v>
      </c>
      <c r="E70" s="1" t="s">
        <v>1072</v>
      </c>
      <c r="F70" s="5"/>
      <c r="G70" s="8" t="s">
        <v>190</v>
      </c>
      <c r="H70" s="1" t="s">
        <v>205</v>
      </c>
      <c r="I70" s="179"/>
      <c r="J70" s="179"/>
      <c r="K70" s="179"/>
      <c r="L70" s="179"/>
    </row>
    <row r="71" spans="1:12" ht="15" customHeight="1">
      <c r="A71" s="8" t="s">
        <v>191</v>
      </c>
      <c r="B71" t="s">
        <v>591</v>
      </c>
      <c r="C71" s="5"/>
      <c r="D71" s="8" t="s">
        <v>856</v>
      </c>
      <c r="E71" s="1" t="s">
        <v>857</v>
      </c>
      <c r="F71" s="5"/>
      <c r="G71" s="184" t="s">
        <v>191</v>
      </c>
      <c r="H71" s="1" t="s">
        <v>261</v>
      </c>
      <c r="I71" s="284"/>
      <c r="J71" s="179"/>
      <c r="K71" s="179"/>
      <c r="L71" s="179"/>
    </row>
    <row r="72" spans="1:12" ht="15" customHeight="1">
      <c r="A72" s="8" t="s">
        <v>192</v>
      </c>
      <c r="B72" s="1" t="s">
        <v>271</v>
      </c>
      <c r="C72" s="5"/>
      <c r="D72" s="286" t="s">
        <v>404</v>
      </c>
      <c r="E72" s="1" t="s">
        <v>742</v>
      </c>
      <c r="F72" s="5"/>
      <c r="G72" s="8" t="s">
        <v>257</v>
      </c>
      <c r="H72" s="1" t="s">
        <v>293</v>
      </c>
      <c r="I72" s="285"/>
      <c r="J72" s="179"/>
      <c r="K72" s="179"/>
      <c r="L72" s="179"/>
    </row>
    <row r="73" spans="1:12" ht="15" customHeight="1">
      <c r="A73" s="8" t="s">
        <v>193</v>
      </c>
      <c r="B73" s="1" t="s">
        <v>1033</v>
      </c>
      <c r="C73" s="5"/>
      <c r="D73" s="8" t="s">
        <v>1074</v>
      </c>
      <c r="E73" s="1" t="s">
        <v>1072</v>
      </c>
      <c r="F73" s="5"/>
      <c r="G73" s="8" t="s">
        <v>258</v>
      </c>
      <c r="H73" s="1" t="s">
        <v>740</v>
      </c>
      <c r="J73" s="179"/>
      <c r="K73" s="179"/>
      <c r="L73" s="179"/>
    </row>
    <row r="74" spans="1:12" ht="15" customHeight="1">
      <c r="A74" s="8" t="s">
        <v>992</v>
      </c>
      <c r="B74" s="1" t="s">
        <v>1034</v>
      </c>
      <c r="C74" s="5"/>
      <c r="D74" s="286" t="s">
        <v>554</v>
      </c>
      <c r="E74" s="1" t="s">
        <v>357</v>
      </c>
      <c r="F74" s="5"/>
      <c r="G74" s="8" t="s">
        <v>259</v>
      </c>
      <c r="H74" s="1" t="s">
        <v>462</v>
      </c>
      <c r="J74" s="179"/>
      <c r="K74" s="179"/>
      <c r="L74" s="179"/>
    </row>
    <row r="75" spans="1:12" ht="15" customHeight="1">
      <c r="A75" s="8" t="s">
        <v>194</v>
      </c>
      <c r="B75" s="1" t="s">
        <v>551</v>
      </c>
      <c r="C75" s="5"/>
      <c r="D75" s="286" t="s">
        <v>393</v>
      </c>
      <c r="E75" s="1" t="s">
        <v>216</v>
      </c>
      <c r="F75" s="5"/>
      <c r="G75" s="8" t="s">
        <v>259</v>
      </c>
      <c r="H75" s="1" t="s">
        <v>1071</v>
      </c>
      <c r="I75" s="326" t="s">
        <v>1081</v>
      </c>
      <c r="J75" s="179"/>
      <c r="K75" s="179"/>
      <c r="L75" s="179"/>
    </row>
    <row r="76" spans="1:12" ht="15" customHeight="1">
      <c r="A76" s="8" t="s">
        <v>1080</v>
      </c>
      <c r="B76" s="1" t="s">
        <v>199</v>
      </c>
      <c r="C76" s="5"/>
      <c r="D76" s="286" t="s">
        <v>224</v>
      </c>
      <c r="E76" s="1" t="s">
        <v>492</v>
      </c>
      <c r="F76" s="5"/>
      <c r="G76" s="218"/>
      <c r="H76" s="127"/>
      <c r="I76" s="179"/>
      <c r="J76" s="179"/>
      <c r="K76" s="179"/>
      <c r="L76" s="179"/>
    </row>
    <row r="77" spans="1:12" ht="15" customHeight="1">
      <c r="A77" s="8" t="s">
        <v>196</v>
      </c>
      <c r="B77" s="1" t="s">
        <v>860</v>
      </c>
      <c r="C77" s="5"/>
      <c r="D77" s="8" t="s">
        <v>1069</v>
      </c>
      <c r="E77" s="1" t="s">
        <v>1072</v>
      </c>
      <c r="F77" s="5"/>
      <c r="G77" s="1"/>
      <c r="H77" s="1"/>
      <c r="I77" s="179"/>
      <c r="J77" s="179"/>
      <c r="K77" s="179"/>
      <c r="L77" s="179"/>
    </row>
    <row r="78" spans="1:12" ht="15" customHeight="1">
      <c r="A78" s="8" t="s">
        <v>197</v>
      </c>
      <c r="B78" s="1" t="s">
        <v>1092</v>
      </c>
      <c r="C78" s="5"/>
      <c r="D78" s="8" t="s">
        <v>225</v>
      </c>
      <c r="E78" s="1" t="s">
        <v>591</v>
      </c>
      <c r="F78" s="5"/>
      <c r="G78" s="1"/>
      <c r="H78" s="1"/>
      <c r="I78" s="179"/>
      <c r="J78" s="179"/>
      <c r="K78" s="179"/>
      <c r="L78" s="179"/>
    </row>
    <row r="79" spans="1:12" ht="15" customHeight="1">
      <c r="A79" s="8" t="s">
        <v>993</v>
      </c>
      <c r="B79" s="1" t="s">
        <v>1040</v>
      </c>
      <c r="C79" s="5"/>
      <c r="D79" s="286" t="s">
        <v>227</v>
      </c>
      <c r="E79" s="1" t="s">
        <v>243</v>
      </c>
      <c r="F79" s="5"/>
      <c r="G79" s="9" t="s">
        <v>548</v>
      </c>
      <c r="H79" s="9"/>
      <c r="I79" s="385"/>
    </row>
    <row r="80" spans="1:12" ht="15" customHeight="1">
      <c r="A80" s="8" t="s">
        <v>993</v>
      </c>
      <c r="B80" s="1" t="s">
        <v>742</v>
      </c>
      <c r="C80" s="5"/>
      <c r="D80" s="8" t="s">
        <v>228</v>
      </c>
      <c r="E80" s="1" t="s">
        <v>892</v>
      </c>
      <c r="F80" s="5"/>
      <c r="G80" s="286" t="s">
        <v>232</v>
      </c>
      <c r="H80" s="162" t="s">
        <v>791</v>
      </c>
      <c r="I80" s="385"/>
    </row>
    <row r="81" spans="1:12" ht="15.65" customHeight="1">
      <c r="A81" s="8" t="s">
        <v>994</v>
      </c>
      <c r="B81" s="1" t="s">
        <v>1037</v>
      </c>
      <c r="C81" s="5"/>
      <c r="D81" s="8" t="s">
        <v>229</v>
      </c>
      <c r="E81" s="1" t="s">
        <v>537</v>
      </c>
      <c r="F81" s="5"/>
      <c r="G81" s="286" t="s">
        <v>233</v>
      </c>
      <c r="H81" s="162" t="s">
        <v>365</v>
      </c>
      <c r="I81" s="385"/>
      <c r="J81" s="179"/>
      <c r="K81" s="179"/>
      <c r="L81" s="179"/>
    </row>
    <row r="82" spans="1:12" ht="15" customHeight="1">
      <c r="A82" s="8" t="s">
        <v>217</v>
      </c>
      <c r="B82" s="1" t="s">
        <v>118</v>
      </c>
      <c r="C82" s="5"/>
      <c r="D82" s="286" t="s">
        <v>394</v>
      </c>
      <c r="E82" s="1" t="s">
        <v>270</v>
      </c>
      <c r="F82" s="5"/>
      <c r="G82" s="286" t="s">
        <v>234</v>
      </c>
      <c r="H82" s="162" t="s">
        <v>247</v>
      </c>
      <c r="I82" s="385"/>
      <c r="J82" s="179"/>
      <c r="K82" s="179"/>
      <c r="L82" s="179"/>
    </row>
    <row r="83" spans="1:12" ht="15" customHeight="1">
      <c r="A83" s="185" t="s">
        <v>1041</v>
      </c>
      <c r="B83" s="161" t="s">
        <v>86</v>
      </c>
      <c r="C83" s="5"/>
      <c r="D83" s="286" t="s">
        <v>401</v>
      </c>
      <c r="E83" s="1" t="s">
        <v>251</v>
      </c>
      <c r="F83" s="5"/>
      <c r="G83" s="286" t="s">
        <v>235</v>
      </c>
      <c r="H83" s="162" t="s">
        <v>248</v>
      </c>
      <c r="I83" s="179"/>
      <c r="J83" s="179"/>
      <c r="K83" s="179"/>
      <c r="L83" s="179"/>
    </row>
    <row r="84" spans="1:12" ht="15" customHeight="1">
      <c r="A84" s="8" t="s">
        <v>218</v>
      </c>
      <c r="B84" s="1" t="s">
        <v>893</v>
      </c>
      <c r="C84" s="5"/>
      <c r="D84" s="8" t="s">
        <v>1000</v>
      </c>
      <c r="E84" s="1" t="s">
        <v>1001</v>
      </c>
      <c r="F84" s="5"/>
      <c r="G84" s="286" t="s">
        <v>437</v>
      </c>
      <c r="H84" s="162" t="s">
        <v>267</v>
      </c>
      <c r="J84" s="179"/>
      <c r="K84" s="179"/>
      <c r="L84" s="179"/>
    </row>
    <row r="85" spans="1:12" ht="15" customHeight="1">
      <c r="A85" s="8"/>
      <c r="B85" s="1"/>
      <c r="C85" s="5"/>
      <c r="D85" s="8" t="s">
        <v>1082</v>
      </c>
      <c r="E85" s="1" t="s">
        <v>1072</v>
      </c>
      <c r="F85" s="5"/>
      <c r="G85" s="286" t="s">
        <v>238</v>
      </c>
      <c r="H85" s="162" t="s">
        <v>370</v>
      </c>
      <c r="I85" s="326" t="s">
        <v>1083</v>
      </c>
      <c r="J85" s="179"/>
      <c r="K85" s="179"/>
      <c r="L85" s="179"/>
    </row>
    <row r="86" spans="1:12" ht="15" customHeight="1">
      <c r="A86" s="9" t="s">
        <v>253</v>
      </c>
      <c r="B86" s="1" t="s">
        <v>271</v>
      </c>
      <c r="C86" s="5"/>
      <c r="D86" s="9" t="s">
        <v>552</v>
      </c>
      <c r="E86" s="9"/>
      <c r="F86" s="5"/>
      <c r="G86" s="286" t="s">
        <v>275</v>
      </c>
      <c r="H86" s="162" t="s">
        <v>276</v>
      </c>
      <c r="I86" s="179"/>
      <c r="J86" s="179"/>
      <c r="K86" s="179"/>
      <c r="L86" s="179"/>
    </row>
    <row r="87" spans="1:12" ht="15" customHeight="1">
      <c r="A87" s="10"/>
      <c r="B87" s="1" t="s">
        <v>494</v>
      </c>
      <c r="C87" s="5"/>
      <c r="D87" s="8" t="s">
        <v>236</v>
      </c>
      <c r="E87" s="1" t="s">
        <v>457</v>
      </c>
      <c r="F87" s="5"/>
      <c r="G87" s="286" t="s">
        <v>716</v>
      </c>
      <c r="H87" s="162" t="s">
        <v>384</v>
      </c>
      <c r="I87" s="179"/>
      <c r="J87" s="179"/>
      <c r="K87" s="179"/>
      <c r="L87" s="179"/>
    </row>
    <row r="88" spans="1:12" ht="15" customHeight="1">
      <c r="A88" s="10" t="s">
        <v>41</v>
      </c>
      <c r="B88" s="1" t="s">
        <v>357</v>
      </c>
      <c r="C88" s="5"/>
      <c r="D88" s="8" t="s">
        <v>553</v>
      </c>
      <c r="E88" s="1" t="s">
        <v>891</v>
      </c>
      <c r="F88" s="5"/>
      <c r="G88" s="286" t="s">
        <v>239</v>
      </c>
      <c r="H88" s="162" t="s">
        <v>722</v>
      </c>
      <c r="I88" s="179"/>
      <c r="J88" s="179"/>
      <c r="K88" s="179"/>
      <c r="L88" s="179"/>
    </row>
    <row r="89" spans="1:12" ht="15" customHeight="1">
      <c r="A89" s="10"/>
      <c r="B89" s="1" t="s">
        <v>84</v>
      </c>
      <c r="C89" s="5"/>
      <c r="D89" s="8" t="s">
        <v>237</v>
      </c>
      <c r="E89" s="1" t="s">
        <v>80</v>
      </c>
      <c r="F89" s="5"/>
      <c r="G89" s="286" t="s">
        <v>550</v>
      </c>
      <c r="H89" s="162" t="s">
        <v>84</v>
      </c>
      <c r="I89" s="179"/>
      <c r="J89" s="179"/>
      <c r="K89" s="179"/>
      <c r="L89" s="179"/>
    </row>
    <row r="90" spans="1:12" ht="15" customHeight="1">
      <c r="A90" s="10"/>
      <c r="B90" s="1" t="s">
        <v>1039</v>
      </c>
      <c r="C90" s="5"/>
      <c r="D90" s="8" t="s">
        <v>743</v>
      </c>
      <c r="E90" s="1" t="s">
        <v>892</v>
      </c>
      <c r="F90" s="5"/>
      <c r="G90" s="286" t="s">
        <v>436</v>
      </c>
      <c r="H90" s="162" t="s">
        <v>494</v>
      </c>
      <c r="I90" s="179"/>
      <c r="J90" s="179"/>
      <c r="K90" s="179"/>
      <c r="L90" s="179"/>
    </row>
    <row r="91" spans="1:12" ht="15" customHeight="1">
      <c r="A91" s="10"/>
      <c r="B91" s="1" t="s">
        <v>541</v>
      </c>
      <c r="C91" s="5"/>
      <c r="D91" s="9" t="s">
        <v>789</v>
      </c>
      <c r="E91" s="1" t="s">
        <v>1091</v>
      </c>
      <c r="F91" s="5"/>
      <c r="G91" s="286" t="s">
        <v>380</v>
      </c>
      <c r="H91" s="162" t="s">
        <v>459</v>
      </c>
      <c r="I91" s="179"/>
      <c r="J91" s="179"/>
      <c r="K91" s="179"/>
      <c r="L91" s="179"/>
    </row>
    <row r="92" spans="1:12" ht="15" customHeight="1">
      <c r="A92" s="10"/>
      <c r="B92" s="1" t="s">
        <v>1100</v>
      </c>
      <c r="C92" s="5"/>
      <c r="D92" s="1"/>
      <c r="E92" s="1"/>
      <c r="F92" s="5"/>
      <c r="G92" s="287" t="s">
        <v>858</v>
      </c>
      <c r="H92" s="288" t="s">
        <v>88</v>
      </c>
      <c r="I92" s="179"/>
      <c r="J92" s="179"/>
      <c r="K92" s="179"/>
      <c r="L92" s="179"/>
    </row>
    <row r="93" spans="1:12" ht="15" customHeight="1">
      <c r="A93" s="10"/>
      <c r="B93" s="1" t="s">
        <v>41</v>
      </c>
      <c r="C93" s="5"/>
      <c r="D93" s="9" t="s">
        <v>876</v>
      </c>
      <c r="E93" s="1"/>
      <c r="F93" s="5"/>
      <c r="G93" s="286" t="s">
        <v>240</v>
      </c>
      <c r="H93" s="162" t="s">
        <v>537</v>
      </c>
      <c r="I93" s="179"/>
      <c r="J93" s="179"/>
      <c r="K93" s="179"/>
      <c r="L93" s="179"/>
    </row>
    <row r="94" spans="1:12" ht="15" customHeight="1">
      <c r="A94" s="9" t="s">
        <v>1088</v>
      </c>
      <c r="B94" s="1" t="s">
        <v>820</v>
      </c>
      <c r="C94" s="5"/>
      <c r="D94" s="184" t="s">
        <v>218</v>
      </c>
      <c r="E94" s="1" t="s">
        <v>893</v>
      </c>
      <c r="F94" s="5"/>
      <c r="G94" s="286" t="s">
        <v>388</v>
      </c>
      <c r="H94" s="162" t="s">
        <v>591</v>
      </c>
      <c r="I94" s="326" t="s">
        <v>1090</v>
      </c>
      <c r="J94" s="179"/>
      <c r="K94" s="179"/>
      <c r="L94" s="179"/>
    </row>
    <row r="95" spans="1:12" ht="15" customHeight="1">
      <c r="A95" s="8"/>
      <c r="B95" s="161" t="s">
        <v>740</v>
      </c>
      <c r="C95" s="5"/>
      <c r="D95" s="8" t="s">
        <v>877</v>
      </c>
      <c r="E95" s="1" t="s">
        <v>878</v>
      </c>
      <c r="F95" s="5"/>
      <c r="G95" s="286" t="s">
        <v>387</v>
      </c>
      <c r="H95" s="162" t="s">
        <v>551</v>
      </c>
      <c r="I95" s="326" t="s">
        <v>1089</v>
      </c>
      <c r="J95" s="179"/>
      <c r="K95" s="179"/>
      <c r="L95" s="179"/>
    </row>
    <row r="96" spans="1:12" ht="15" customHeight="1">
      <c r="A96" s="8" t="s">
        <v>999</v>
      </c>
      <c r="B96" s="1" t="s">
        <v>103</v>
      </c>
      <c r="C96" s="5"/>
      <c r="D96" s="185" t="s">
        <v>997</v>
      </c>
      <c r="E96" s="1" t="s">
        <v>880</v>
      </c>
      <c r="F96" s="5"/>
      <c r="G96" s="286" t="s">
        <v>389</v>
      </c>
      <c r="H96" s="162" t="s">
        <v>88</v>
      </c>
      <c r="I96" s="179"/>
      <c r="J96" s="179"/>
      <c r="K96" s="179"/>
      <c r="L96" s="179"/>
    </row>
    <row r="97" spans="1:12" ht="15" customHeight="1">
      <c r="A97" s="10"/>
      <c r="B97" s="1" t="s">
        <v>80</v>
      </c>
      <c r="C97" s="5"/>
      <c r="D97" s="8" t="s">
        <v>879</v>
      </c>
      <c r="E97" s="1" t="s">
        <v>998</v>
      </c>
      <c r="F97" s="5"/>
      <c r="G97" s="1"/>
      <c r="H97" s="1"/>
      <c r="I97" s="179"/>
      <c r="J97" s="179"/>
      <c r="K97" s="179"/>
      <c r="L97" s="179"/>
    </row>
    <row r="98" spans="1:12" ht="15" customHeight="1">
      <c r="A98" s="1"/>
      <c r="B98" s="1" t="s">
        <v>1070</v>
      </c>
      <c r="C98" s="5"/>
      <c r="D98" s="8" t="s">
        <v>996</v>
      </c>
      <c r="E98" s="1" t="s">
        <v>881</v>
      </c>
      <c r="F98" s="5"/>
      <c r="G98" s="1"/>
      <c r="H98" s="1"/>
      <c r="I98" s="179"/>
      <c r="J98" s="179"/>
      <c r="K98" s="179"/>
      <c r="L98" s="179"/>
    </row>
    <row r="99" spans="1:12" ht="15" customHeight="1">
      <c r="A99" s="1"/>
      <c r="C99" s="5"/>
      <c r="D99" s="8" t="s">
        <v>882</v>
      </c>
      <c r="E99" s="1" t="s">
        <v>589</v>
      </c>
      <c r="F99" s="5"/>
      <c r="G99" s="1"/>
      <c r="H99" s="1"/>
      <c r="I99" s="179"/>
      <c r="J99" s="179"/>
      <c r="K99" s="179"/>
      <c r="L99" s="179"/>
    </row>
    <row r="100" spans="1:12" ht="15" customHeight="1">
      <c r="A100" s="1"/>
      <c r="C100" s="5"/>
      <c r="D100" s="1"/>
      <c r="E100" s="393" t="s">
        <v>1075</v>
      </c>
      <c r="F100" s="394"/>
      <c r="G100" s="394"/>
      <c r="H100" s="394"/>
      <c r="I100" s="179"/>
      <c r="J100" s="179"/>
      <c r="K100" s="179"/>
      <c r="L100" s="179"/>
    </row>
    <row r="101" spans="1:12">
      <c r="A101" s="3" t="s">
        <v>859</v>
      </c>
      <c r="B101" s="4"/>
      <c r="C101" s="6"/>
      <c r="D101" s="3"/>
      <c r="E101" s="6"/>
      <c r="F101" s="6"/>
      <c r="G101" s="3"/>
      <c r="H101" s="6"/>
    </row>
    <row r="102" spans="1:12" ht="15" customHeight="1">
      <c r="A102" s="9" t="s">
        <v>549</v>
      </c>
      <c r="B102" s="9" t="s">
        <v>189</v>
      </c>
      <c r="C102" s="5"/>
      <c r="D102" s="9" t="s">
        <v>851</v>
      </c>
      <c r="E102" s="9" t="s">
        <v>189</v>
      </c>
      <c r="F102" s="5"/>
      <c r="G102" s="9" t="s">
        <v>478</v>
      </c>
      <c r="H102" s="9" t="s">
        <v>189</v>
      </c>
      <c r="I102" s="179"/>
      <c r="J102" s="192"/>
      <c r="K102" s="192"/>
      <c r="L102" s="179"/>
    </row>
    <row r="103" spans="1:12" ht="15" customHeight="1">
      <c r="A103" s="8" t="s">
        <v>190</v>
      </c>
      <c r="B103" s="1" t="s">
        <v>271</v>
      </c>
      <c r="C103" s="5"/>
      <c r="D103" s="8" t="s">
        <v>856</v>
      </c>
      <c r="E103" t="s">
        <v>857</v>
      </c>
      <c r="F103" s="5"/>
      <c r="G103" s="8" t="s">
        <v>190</v>
      </c>
      <c r="H103" s="1" t="s">
        <v>205</v>
      </c>
      <c r="I103" s="179"/>
      <c r="J103" s="179"/>
      <c r="K103" s="179"/>
      <c r="L103" s="179"/>
    </row>
    <row r="104" spans="1:12" ht="15" customHeight="1">
      <c r="A104" s="8" t="s">
        <v>191</v>
      </c>
      <c r="B104" t="s">
        <v>535</v>
      </c>
      <c r="C104" s="5"/>
      <c r="D104" s="286" t="s">
        <v>404</v>
      </c>
      <c r="E104" s="1" t="s">
        <v>742</v>
      </c>
      <c r="F104" s="5"/>
      <c r="G104" s="184" t="s">
        <v>191</v>
      </c>
      <c r="H104" s="1" t="s">
        <v>261</v>
      </c>
      <c r="I104" s="284"/>
      <c r="J104" s="179"/>
      <c r="K104" s="179"/>
      <c r="L104" s="179"/>
    </row>
    <row r="105" spans="1:12" ht="15" customHeight="1">
      <c r="A105" s="8" t="s">
        <v>192</v>
      </c>
      <c r="B105" s="1" t="s">
        <v>86</v>
      </c>
      <c r="C105" s="5"/>
      <c r="D105" s="286" t="s">
        <v>554</v>
      </c>
      <c r="E105" s="1" t="s">
        <v>357</v>
      </c>
      <c r="F105" s="5"/>
      <c r="G105" s="8" t="s">
        <v>257</v>
      </c>
      <c r="H105" s="1" t="s">
        <v>293</v>
      </c>
      <c r="I105" s="285"/>
      <c r="J105" s="179"/>
      <c r="K105" s="179"/>
      <c r="L105" s="179"/>
    </row>
    <row r="106" spans="1:12" ht="15" customHeight="1">
      <c r="A106" s="8" t="s">
        <v>193</v>
      </c>
      <c r="B106" s="308" t="s">
        <v>89</v>
      </c>
      <c r="C106" s="5"/>
      <c r="D106" s="286" t="s">
        <v>393</v>
      </c>
      <c r="E106" s="1" t="s">
        <v>216</v>
      </c>
      <c r="F106" s="5"/>
      <c r="G106" s="8" t="s">
        <v>258</v>
      </c>
      <c r="H106" s="1" t="s">
        <v>740</v>
      </c>
      <c r="J106" s="179"/>
      <c r="K106" s="179"/>
      <c r="L106" s="179"/>
    </row>
    <row r="107" spans="1:12" ht="15" customHeight="1">
      <c r="A107" s="191" t="s">
        <v>992</v>
      </c>
      <c r="B107" s="308" t="s">
        <v>788</v>
      </c>
      <c r="C107" s="5"/>
      <c r="D107" s="286" t="s">
        <v>224</v>
      </c>
      <c r="E107" s="1" t="s">
        <v>492</v>
      </c>
      <c r="F107" s="5"/>
      <c r="G107" s="8" t="s">
        <v>259</v>
      </c>
      <c r="H107" s="1" t="s">
        <v>462</v>
      </c>
      <c r="J107" s="179"/>
      <c r="K107" s="179"/>
      <c r="L107" s="179"/>
    </row>
    <row r="108" spans="1:12" ht="15" customHeight="1">
      <c r="A108" s="8" t="s">
        <v>194</v>
      </c>
      <c r="B108" s="308" t="s">
        <v>591</v>
      </c>
      <c r="C108" s="5"/>
      <c r="D108" s="8" t="s">
        <v>225</v>
      </c>
      <c r="E108" s="1" t="s">
        <v>535</v>
      </c>
      <c r="F108" s="5"/>
      <c r="G108" s="8" t="s">
        <v>259</v>
      </c>
      <c r="H108" s="1" t="s">
        <v>889</v>
      </c>
      <c r="I108" s="179"/>
      <c r="J108" s="179"/>
      <c r="K108" s="179"/>
      <c r="L108" s="179"/>
    </row>
    <row r="109" spans="1:12" ht="15" customHeight="1">
      <c r="A109" s="8" t="s">
        <v>195</v>
      </c>
      <c r="B109" s="1" t="s">
        <v>199</v>
      </c>
      <c r="C109" s="5"/>
      <c r="D109" s="286" t="s">
        <v>227</v>
      </c>
      <c r="E109" s="1" t="s">
        <v>243</v>
      </c>
      <c r="F109" s="5"/>
      <c r="G109" s="218" t="s">
        <v>557</v>
      </c>
      <c r="H109" s="127" t="s">
        <v>890</v>
      </c>
      <c r="I109" s="179"/>
      <c r="J109" s="179"/>
      <c r="K109" s="179"/>
      <c r="L109" s="179"/>
    </row>
    <row r="110" spans="1:12" ht="15" customHeight="1">
      <c r="A110" s="8" t="s">
        <v>196</v>
      </c>
      <c r="B110" s="1" t="s">
        <v>860</v>
      </c>
      <c r="C110" s="5"/>
      <c r="D110" s="8" t="s">
        <v>228</v>
      </c>
      <c r="E110" s="1" t="s">
        <v>498</v>
      </c>
      <c r="F110" s="5"/>
      <c r="G110" s="1"/>
      <c r="H110" s="1"/>
      <c r="I110" s="179"/>
      <c r="J110" s="179"/>
      <c r="K110" s="179"/>
      <c r="L110" s="179"/>
    </row>
    <row r="111" spans="1:12" ht="15" customHeight="1">
      <c r="A111" s="8" t="s">
        <v>197</v>
      </c>
      <c r="B111" s="1" t="s">
        <v>899</v>
      </c>
      <c r="C111" s="5"/>
      <c r="D111" s="8" t="s">
        <v>229</v>
      </c>
      <c r="E111" t="s">
        <v>892</v>
      </c>
      <c r="F111" s="5"/>
      <c r="G111" s="1"/>
      <c r="H111" s="1"/>
      <c r="I111" s="179"/>
      <c r="J111" s="179"/>
      <c r="K111" s="179"/>
      <c r="L111" s="179"/>
    </row>
    <row r="112" spans="1:12" ht="15" customHeight="1">
      <c r="A112" s="191" t="s">
        <v>993</v>
      </c>
      <c r="B112" s="1" t="s">
        <v>216</v>
      </c>
      <c r="C112" s="5"/>
      <c r="D112" s="286" t="s">
        <v>394</v>
      </c>
      <c r="E112" s="1" t="s">
        <v>270</v>
      </c>
      <c r="F112" s="5"/>
      <c r="G112" s="9" t="s">
        <v>548</v>
      </c>
      <c r="H112" s="9"/>
      <c r="I112" s="385"/>
    </row>
    <row r="113" spans="1:12" ht="15" customHeight="1">
      <c r="A113" s="191" t="s">
        <v>993</v>
      </c>
      <c r="B113" s="1" t="s">
        <v>742</v>
      </c>
      <c r="C113" s="5"/>
      <c r="D113" s="286" t="s">
        <v>401</v>
      </c>
      <c r="E113" s="1" t="s">
        <v>251</v>
      </c>
      <c r="F113" s="5"/>
      <c r="G113" s="286" t="s">
        <v>232</v>
      </c>
      <c r="H113" s="162" t="s">
        <v>791</v>
      </c>
      <c r="I113" s="385"/>
    </row>
    <row r="114" spans="1:12" ht="15.65" customHeight="1">
      <c r="A114" s="306" t="s">
        <v>209</v>
      </c>
      <c r="B114" s="306" t="s">
        <v>551</v>
      </c>
      <c r="C114" s="5"/>
      <c r="D114" s="8" t="s">
        <v>1000</v>
      </c>
      <c r="E114" s="1" t="s">
        <v>1001</v>
      </c>
      <c r="F114" s="5"/>
      <c r="G114" s="286" t="s">
        <v>233</v>
      </c>
      <c r="H114" s="162" t="s">
        <v>365</v>
      </c>
      <c r="I114" s="385"/>
      <c r="J114" s="179"/>
      <c r="K114" s="179"/>
      <c r="L114" s="179"/>
    </row>
    <row r="115" spans="1:12" ht="15" customHeight="1">
      <c r="A115" s="306" t="s">
        <v>213</v>
      </c>
      <c r="B115" s="306" t="s">
        <v>214</v>
      </c>
      <c r="C115" s="5"/>
      <c r="D115" s="8" t="s">
        <v>724</v>
      </c>
      <c r="E115" s="1" t="s">
        <v>118</v>
      </c>
      <c r="F115" s="5"/>
      <c r="G115" s="286" t="s">
        <v>234</v>
      </c>
      <c r="H115" s="162" t="s">
        <v>247</v>
      </c>
      <c r="I115" s="385"/>
      <c r="J115" s="179"/>
      <c r="K115" s="179"/>
      <c r="L115" s="179"/>
    </row>
    <row r="116" spans="1:12" ht="15" customHeight="1">
      <c r="A116" s="191" t="s">
        <v>994</v>
      </c>
      <c r="B116" s="1" t="s">
        <v>995</v>
      </c>
      <c r="C116" s="5"/>
      <c r="D116" s="9" t="s">
        <v>552</v>
      </c>
      <c r="E116" s="9"/>
      <c r="F116" s="5"/>
      <c r="G116" s="286" t="s">
        <v>235</v>
      </c>
      <c r="H116" s="162" t="s">
        <v>248</v>
      </c>
      <c r="I116" s="179"/>
      <c r="J116" s="179"/>
      <c r="K116" s="179"/>
      <c r="L116" s="179"/>
    </row>
    <row r="117" spans="1:12" ht="15" customHeight="1">
      <c r="A117" s="8" t="s">
        <v>217</v>
      </c>
      <c r="B117" s="1" t="s">
        <v>118</v>
      </c>
      <c r="C117" s="5"/>
      <c r="D117" s="8" t="s">
        <v>236</v>
      </c>
      <c r="E117" s="1" t="s">
        <v>457</v>
      </c>
      <c r="F117" s="5"/>
      <c r="G117" s="286" t="s">
        <v>437</v>
      </c>
      <c r="H117" s="162" t="s">
        <v>267</v>
      </c>
      <c r="J117" s="179"/>
      <c r="K117" s="179"/>
      <c r="L117" s="179"/>
    </row>
    <row r="118" spans="1:12" ht="15" customHeight="1">
      <c r="A118" s="8" t="s">
        <v>218</v>
      </c>
      <c r="B118" s="307" t="s">
        <v>893</v>
      </c>
      <c r="C118" s="5"/>
      <c r="D118" s="8" t="s">
        <v>553</v>
      </c>
      <c r="E118" s="1" t="s">
        <v>891</v>
      </c>
      <c r="F118" s="5"/>
      <c r="G118" s="286" t="s">
        <v>238</v>
      </c>
      <c r="H118" s="162" t="s">
        <v>370</v>
      </c>
      <c r="I118" s="179"/>
      <c r="J118" s="179"/>
      <c r="K118" s="179"/>
      <c r="L118" s="179"/>
    </row>
    <row r="119" spans="1:12" ht="15" customHeight="1">
      <c r="C119" s="5"/>
      <c r="D119" s="8" t="s">
        <v>237</v>
      </c>
      <c r="E119" s="1" t="s">
        <v>80</v>
      </c>
      <c r="F119" s="5"/>
      <c r="G119" s="286" t="s">
        <v>275</v>
      </c>
      <c r="H119" s="162" t="s">
        <v>276</v>
      </c>
      <c r="I119" s="179"/>
      <c r="J119" s="179"/>
      <c r="K119" s="179"/>
      <c r="L119" s="179"/>
    </row>
    <row r="120" spans="1:12" ht="15" customHeight="1">
      <c r="A120" s="9" t="s">
        <v>253</v>
      </c>
      <c r="B120" s="1" t="s">
        <v>862</v>
      </c>
      <c r="C120" s="5"/>
      <c r="D120" s="8" t="s">
        <v>743</v>
      </c>
      <c r="E120" s="1" t="s">
        <v>892</v>
      </c>
      <c r="F120" s="5"/>
      <c r="G120" s="286" t="s">
        <v>716</v>
      </c>
      <c r="H120" s="162" t="s">
        <v>384</v>
      </c>
      <c r="I120" s="179"/>
      <c r="J120" s="179"/>
      <c r="K120" s="179"/>
      <c r="L120" s="179"/>
    </row>
    <row r="121" spans="1:12" ht="15" customHeight="1">
      <c r="A121" s="10"/>
      <c r="B121" s="1" t="s">
        <v>537</v>
      </c>
      <c r="C121" s="5"/>
      <c r="D121" s="1"/>
      <c r="E121" s="1"/>
      <c r="F121" s="5"/>
      <c r="G121" s="286" t="s">
        <v>239</v>
      </c>
      <c r="H121" s="162" t="s">
        <v>722</v>
      </c>
      <c r="I121" s="179"/>
      <c r="J121" s="179"/>
      <c r="K121" s="179"/>
      <c r="L121" s="179"/>
    </row>
    <row r="122" spans="1:12" ht="15" customHeight="1">
      <c r="A122" s="10" t="s">
        <v>41</v>
      </c>
      <c r="B122" s="1" t="s">
        <v>299</v>
      </c>
      <c r="C122" s="5"/>
      <c r="D122" s="9" t="s">
        <v>789</v>
      </c>
      <c r="E122" s="1" t="s">
        <v>875</v>
      </c>
      <c r="F122" s="5"/>
      <c r="G122" s="286" t="s">
        <v>550</v>
      </c>
      <c r="H122" s="162" t="s">
        <v>84</v>
      </c>
      <c r="I122" s="179"/>
      <c r="J122" s="179"/>
      <c r="K122" s="179"/>
      <c r="L122" s="179"/>
    </row>
    <row r="123" spans="1:12" ht="15" customHeight="1">
      <c r="A123" s="10"/>
      <c r="B123" s="1" t="s">
        <v>488</v>
      </c>
      <c r="C123" s="5"/>
      <c r="D123" s="1"/>
      <c r="E123" s="1" t="s">
        <v>118</v>
      </c>
      <c r="F123" s="5"/>
      <c r="G123" s="286" t="s">
        <v>436</v>
      </c>
      <c r="H123" s="162" t="s">
        <v>494</v>
      </c>
      <c r="I123" s="179"/>
      <c r="J123" s="179"/>
      <c r="K123" s="179"/>
      <c r="L123" s="179"/>
    </row>
    <row r="124" spans="1:12" ht="15" customHeight="1">
      <c r="A124" s="10"/>
      <c r="B124" s="1" t="s">
        <v>103</v>
      </c>
      <c r="C124" s="5"/>
      <c r="D124" s="1"/>
      <c r="E124" s="1"/>
      <c r="F124" s="5"/>
      <c r="G124" s="286" t="s">
        <v>380</v>
      </c>
      <c r="H124" s="162" t="s">
        <v>459</v>
      </c>
      <c r="I124" s="179"/>
      <c r="J124" s="179"/>
      <c r="K124" s="179"/>
      <c r="L124" s="179"/>
    </row>
    <row r="125" spans="1:12" ht="15" customHeight="1">
      <c r="A125" s="10"/>
      <c r="B125" s="1" t="s">
        <v>541</v>
      </c>
      <c r="C125" s="5"/>
      <c r="D125" s="1"/>
      <c r="E125" s="1"/>
      <c r="F125" s="5"/>
      <c r="G125" s="287" t="s">
        <v>858</v>
      </c>
      <c r="H125" s="288" t="s">
        <v>88</v>
      </c>
      <c r="I125" s="179"/>
      <c r="J125" s="179"/>
      <c r="K125" s="179"/>
      <c r="L125" s="179"/>
    </row>
    <row r="126" spans="1:12" ht="15" customHeight="1">
      <c r="A126" s="10"/>
      <c r="B126" s="1" t="s">
        <v>1100</v>
      </c>
      <c r="C126" s="5"/>
      <c r="D126" s="9" t="s">
        <v>876</v>
      </c>
      <c r="E126" s="1"/>
      <c r="F126" s="5"/>
      <c r="G126" s="286" t="s">
        <v>240</v>
      </c>
      <c r="H126" s="162" t="s">
        <v>537</v>
      </c>
      <c r="I126" s="179"/>
      <c r="J126" s="179"/>
      <c r="K126" s="179"/>
      <c r="L126" s="179"/>
    </row>
    <row r="127" spans="1:12" ht="15" customHeight="1">
      <c r="A127" s="10"/>
      <c r="B127" s="1" t="s">
        <v>41</v>
      </c>
      <c r="C127" s="5"/>
      <c r="D127" t="s">
        <v>218</v>
      </c>
      <c r="E127" s="307" t="s">
        <v>893</v>
      </c>
      <c r="F127" s="5"/>
      <c r="G127" s="286" t="s">
        <v>388</v>
      </c>
      <c r="H127" s="162" t="s">
        <v>591</v>
      </c>
      <c r="I127" s="179"/>
      <c r="J127" s="179"/>
      <c r="K127" s="179"/>
      <c r="L127" s="179"/>
    </row>
    <row r="128" spans="1:12" ht="15" customHeight="1">
      <c r="A128" s="9" t="s">
        <v>262</v>
      </c>
      <c r="B128" s="1" t="s">
        <v>820</v>
      </c>
      <c r="C128" s="5"/>
      <c r="D128" s="1" t="s">
        <v>877</v>
      </c>
      <c r="E128" s="1" t="s">
        <v>878</v>
      </c>
      <c r="F128" s="5"/>
      <c r="G128" s="286" t="s">
        <v>387</v>
      </c>
      <c r="H128" s="162" t="s">
        <v>551</v>
      </c>
      <c r="I128" s="179"/>
      <c r="J128" s="179"/>
      <c r="K128" s="179"/>
      <c r="L128" s="179"/>
    </row>
    <row r="129" spans="1:12" ht="15" customHeight="1">
      <c r="A129" s="8"/>
      <c r="B129" s="1" t="s">
        <v>379</v>
      </c>
      <c r="C129" s="5"/>
      <c r="D129" s="161" t="s">
        <v>997</v>
      </c>
      <c r="E129" s="1" t="s">
        <v>880</v>
      </c>
      <c r="F129" s="5"/>
      <c r="G129" s="286" t="s">
        <v>389</v>
      </c>
      <c r="H129" s="162" t="s">
        <v>88</v>
      </c>
      <c r="I129" s="179"/>
      <c r="J129" s="179"/>
      <c r="K129" s="179"/>
      <c r="L129" s="179"/>
    </row>
    <row r="130" spans="1:12" ht="15" customHeight="1">
      <c r="A130" s="8" t="s">
        <v>999</v>
      </c>
      <c r="B130" s="161" t="s">
        <v>740</v>
      </c>
      <c r="C130" s="5"/>
      <c r="D130" s="1" t="s">
        <v>879</v>
      </c>
      <c r="E130" s="307" t="s">
        <v>998</v>
      </c>
      <c r="F130" s="5"/>
      <c r="G130" s="1"/>
      <c r="H130" s="1"/>
      <c r="I130" s="179"/>
      <c r="J130" s="179"/>
      <c r="K130" s="179"/>
      <c r="L130" s="179"/>
    </row>
    <row r="131" spans="1:12" ht="15" customHeight="1">
      <c r="A131" s="10"/>
      <c r="B131" s="1" t="s">
        <v>103</v>
      </c>
      <c r="C131" s="5"/>
      <c r="D131" s="1" t="s">
        <v>996</v>
      </c>
      <c r="E131" s="1" t="s">
        <v>881</v>
      </c>
      <c r="F131" s="5"/>
      <c r="G131" s="1"/>
      <c r="H131" s="1"/>
      <c r="I131" s="179"/>
      <c r="J131" s="179"/>
      <c r="K131" s="179"/>
      <c r="L131" s="179"/>
    </row>
    <row r="132" spans="1:12" ht="15" customHeight="1">
      <c r="A132" s="1"/>
      <c r="B132" s="1" t="s">
        <v>80</v>
      </c>
      <c r="C132" s="5"/>
      <c r="D132" s="1" t="s">
        <v>882</v>
      </c>
      <c r="E132" s="1" t="s">
        <v>883</v>
      </c>
      <c r="F132" s="5"/>
      <c r="G132" s="1"/>
      <c r="H132" s="1"/>
      <c r="I132" s="179"/>
      <c r="J132" s="179"/>
      <c r="K132" s="179"/>
      <c r="L132" s="179"/>
    </row>
    <row r="133" spans="1:12" ht="15" customHeight="1">
      <c r="A133" s="1"/>
      <c r="B133" s="1"/>
      <c r="C133" s="5"/>
      <c r="D133" s="1"/>
      <c r="E133" s="1"/>
      <c r="F133" s="5"/>
      <c r="G133" s="1"/>
      <c r="H133" s="1"/>
      <c r="I133" s="179"/>
      <c r="J133" s="179"/>
      <c r="K133" s="179"/>
      <c r="L133" s="179"/>
    </row>
    <row r="134" spans="1:12">
      <c r="A134" s="3" t="s">
        <v>787</v>
      </c>
      <c r="B134" s="4"/>
      <c r="C134" s="6"/>
      <c r="D134" s="3"/>
      <c r="E134" s="6"/>
      <c r="F134" s="6"/>
      <c r="G134" s="3"/>
      <c r="H134" s="6"/>
    </row>
    <row r="135" spans="1:12" ht="15" customHeight="1">
      <c r="A135" s="9" t="s">
        <v>549</v>
      </c>
      <c r="B135" s="9" t="s">
        <v>189</v>
      </c>
      <c r="C135" s="5"/>
      <c r="D135" s="9" t="s">
        <v>851</v>
      </c>
      <c r="E135" s="9" t="s">
        <v>189</v>
      </c>
      <c r="F135" s="5"/>
      <c r="G135" s="9" t="s">
        <v>478</v>
      </c>
      <c r="H135" s="9" t="s">
        <v>189</v>
      </c>
      <c r="I135" s="179"/>
      <c r="J135" s="192"/>
      <c r="K135" s="192"/>
      <c r="L135" s="179"/>
    </row>
    <row r="136" spans="1:12" ht="15" customHeight="1">
      <c r="A136" s="8" t="s">
        <v>190</v>
      </c>
      <c r="B136" s="1" t="s">
        <v>86</v>
      </c>
      <c r="C136" s="5"/>
      <c r="D136" s="211" t="s">
        <v>958</v>
      </c>
      <c r="E136" s="212" t="s">
        <v>857</v>
      </c>
      <c r="F136" s="5"/>
      <c r="G136" s="8" t="s">
        <v>190</v>
      </c>
      <c r="H136" s="1" t="s">
        <v>244</v>
      </c>
      <c r="I136" s="179"/>
      <c r="J136" s="179"/>
      <c r="K136" s="179"/>
      <c r="L136" s="179"/>
    </row>
    <row r="137" spans="1:12" ht="15" customHeight="1">
      <c r="A137" s="8" t="s">
        <v>191</v>
      </c>
      <c r="B137" s="1" t="s">
        <v>271</v>
      </c>
      <c r="C137" s="5"/>
      <c r="D137" s="286" t="s">
        <v>404</v>
      </c>
      <c r="E137" s="1" t="s">
        <v>742</v>
      </c>
      <c r="F137" s="5"/>
      <c r="G137" s="184" t="s">
        <v>191</v>
      </c>
      <c r="H137" s="1" t="s">
        <v>205</v>
      </c>
      <c r="I137" s="284"/>
      <c r="J137" s="179"/>
      <c r="K137" s="179"/>
      <c r="L137" s="179"/>
    </row>
    <row r="138" spans="1:12" ht="15" customHeight="1">
      <c r="A138" s="8" t="s">
        <v>192</v>
      </c>
      <c r="B138" s="1" t="s">
        <v>456</v>
      </c>
      <c r="C138" s="5"/>
      <c r="D138" s="286" t="s">
        <v>554</v>
      </c>
      <c r="E138" s="1" t="s">
        <v>357</v>
      </c>
      <c r="F138" s="5"/>
      <c r="G138" s="8" t="s">
        <v>257</v>
      </c>
      <c r="H138" s="1" t="s">
        <v>293</v>
      </c>
      <c r="I138" s="285"/>
      <c r="J138" s="179"/>
      <c r="K138" s="179"/>
      <c r="L138" s="179"/>
    </row>
    <row r="139" spans="1:12" ht="15" customHeight="1">
      <c r="A139" s="8" t="s">
        <v>193</v>
      </c>
      <c r="B139" s="1" t="s">
        <v>89</v>
      </c>
      <c r="C139" s="5"/>
      <c r="D139" s="286" t="s">
        <v>393</v>
      </c>
      <c r="E139" s="1" t="s">
        <v>216</v>
      </c>
      <c r="F139" s="5"/>
      <c r="G139" s="8" t="s">
        <v>258</v>
      </c>
      <c r="H139" s="1" t="s">
        <v>740</v>
      </c>
      <c r="J139" s="179"/>
      <c r="K139" s="179"/>
      <c r="L139" s="179"/>
    </row>
    <row r="140" spans="1:12" ht="15" customHeight="1">
      <c r="A140" s="8" t="s">
        <v>194</v>
      </c>
      <c r="B140" s="1" t="s">
        <v>591</v>
      </c>
      <c r="C140" s="5"/>
      <c r="D140" s="286" t="s">
        <v>224</v>
      </c>
      <c r="E140" s="1" t="s">
        <v>492</v>
      </c>
      <c r="F140" s="5"/>
      <c r="G140" s="8" t="s">
        <v>259</v>
      </c>
      <c r="H140" s="127" t="s">
        <v>808</v>
      </c>
      <c r="J140" s="179"/>
      <c r="K140" s="179"/>
      <c r="L140" s="179"/>
    </row>
    <row r="141" spans="1:12" ht="15" customHeight="1">
      <c r="A141" s="8" t="s">
        <v>195</v>
      </c>
      <c r="B141" s="1" t="s">
        <v>199</v>
      </c>
      <c r="C141" s="5"/>
      <c r="D141" s="8" t="s">
        <v>225</v>
      </c>
      <c r="E141" s="1" t="s">
        <v>271</v>
      </c>
      <c r="F141" s="5"/>
      <c r="G141" s="8" t="s">
        <v>259</v>
      </c>
      <c r="H141" s="127" t="s">
        <v>261</v>
      </c>
      <c r="I141" s="179"/>
      <c r="J141" s="179"/>
      <c r="K141" s="179"/>
      <c r="L141" s="179"/>
    </row>
    <row r="142" spans="1:12" ht="15" customHeight="1">
      <c r="A142" s="8" t="s">
        <v>196</v>
      </c>
      <c r="B142" s="1" t="s">
        <v>494</v>
      </c>
      <c r="C142" s="5"/>
      <c r="D142" s="286" t="s">
        <v>227</v>
      </c>
      <c r="E142" s="1" t="s">
        <v>243</v>
      </c>
      <c r="F142" s="5"/>
      <c r="G142" s="8" t="s">
        <v>557</v>
      </c>
      <c r="H142" s="127" t="s">
        <v>741</v>
      </c>
      <c r="I142" s="179"/>
      <c r="J142" s="179"/>
      <c r="K142" s="179"/>
      <c r="L142" s="179"/>
    </row>
    <row r="143" spans="1:12" ht="15" customHeight="1">
      <c r="A143" s="8" t="s">
        <v>197</v>
      </c>
      <c r="B143" s="1" t="s">
        <v>720</v>
      </c>
      <c r="C143" s="5"/>
      <c r="D143" s="8" t="s">
        <v>228</v>
      </c>
      <c r="E143" s="1" t="s">
        <v>205</v>
      </c>
      <c r="F143" s="5"/>
      <c r="G143" s="1"/>
      <c r="H143" s="1"/>
      <c r="I143" s="179"/>
      <c r="J143" s="179"/>
      <c r="K143" s="179"/>
      <c r="L143" s="179"/>
    </row>
    <row r="144" spans="1:12" ht="15" customHeight="1">
      <c r="A144" s="8" t="s">
        <v>208</v>
      </c>
      <c r="B144" s="1" t="s">
        <v>721</v>
      </c>
      <c r="C144" s="5"/>
      <c r="D144" s="8" t="s">
        <v>229</v>
      </c>
      <c r="E144" t="s">
        <v>863</v>
      </c>
      <c r="F144" s="5"/>
      <c r="G144" s="1"/>
      <c r="H144" s="1"/>
      <c r="I144" s="179"/>
      <c r="J144" s="179"/>
      <c r="K144" s="179"/>
      <c r="L144" s="179"/>
    </row>
    <row r="145" spans="1:12" ht="15" customHeight="1">
      <c r="A145" s="8" t="s">
        <v>208</v>
      </c>
      <c r="B145" s="1" t="s">
        <v>216</v>
      </c>
      <c r="C145" s="5"/>
      <c r="D145" s="286" t="s">
        <v>394</v>
      </c>
      <c r="E145" s="1" t="s">
        <v>270</v>
      </c>
      <c r="F145" s="5"/>
      <c r="G145" s="9" t="s">
        <v>548</v>
      </c>
      <c r="H145" s="9"/>
      <c r="I145" s="385"/>
    </row>
    <row r="146" spans="1:12" ht="15" customHeight="1">
      <c r="A146" s="8" t="s">
        <v>209</v>
      </c>
      <c r="B146" s="1" t="s">
        <v>551</v>
      </c>
      <c r="C146" s="5"/>
      <c r="D146" s="286" t="s">
        <v>401</v>
      </c>
      <c r="E146" s="1" t="s">
        <v>251</v>
      </c>
      <c r="F146" s="5"/>
      <c r="G146" s="286" t="s">
        <v>232</v>
      </c>
      <c r="H146" s="162" t="s">
        <v>791</v>
      </c>
      <c r="I146" s="385"/>
    </row>
    <row r="147" spans="1:12" ht="15.65" customHeight="1">
      <c r="A147" s="8" t="s">
        <v>211</v>
      </c>
      <c r="B147" s="1" t="s">
        <v>788</v>
      </c>
      <c r="C147" s="5"/>
      <c r="D147" s="8" t="s">
        <v>724</v>
      </c>
      <c r="E147" s="1" t="s">
        <v>118</v>
      </c>
      <c r="F147" s="5"/>
      <c r="G147" s="286" t="s">
        <v>233</v>
      </c>
      <c r="H147" s="162" t="s">
        <v>365</v>
      </c>
      <c r="I147" s="385"/>
      <c r="J147" s="179"/>
      <c r="K147" s="179"/>
      <c r="L147" s="179"/>
    </row>
    <row r="148" spans="1:12" ht="15" customHeight="1">
      <c r="A148" s="8" t="s">
        <v>213</v>
      </c>
      <c r="B148" s="94" t="s">
        <v>214</v>
      </c>
      <c r="C148" s="5"/>
      <c r="D148" s="8"/>
      <c r="E148" s="1"/>
      <c r="F148" s="5"/>
      <c r="G148" s="286" t="s">
        <v>234</v>
      </c>
      <c r="H148" s="162" t="s">
        <v>247</v>
      </c>
      <c r="I148" s="385"/>
      <c r="J148" s="179"/>
      <c r="K148" s="179"/>
      <c r="L148" s="179"/>
    </row>
    <row r="149" spans="1:12" ht="15" customHeight="1">
      <c r="A149" s="8" t="s">
        <v>215</v>
      </c>
      <c r="B149" s="1" t="s">
        <v>807</v>
      </c>
      <c r="C149" s="5"/>
      <c r="D149" s="8"/>
      <c r="E149" s="1"/>
      <c r="F149" s="5"/>
      <c r="G149" s="286" t="s">
        <v>235</v>
      </c>
      <c r="H149" s="162" t="s">
        <v>248</v>
      </c>
      <c r="I149" s="179"/>
      <c r="J149" s="179"/>
      <c r="K149" s="179"/>
      <c r="L149" s="179"/>
    </row>
    <row r="150" spans="1:12" ht="15" customHeight="1">
      <c r="A150" s="8" t="s">
        <v>217</v>
      </c>
      <c r="B150" s="1" t="s">
        <v>118</v>
      </c>
      <c r="C150" s="5"/>
      <c r="D150" s="8"/>
      <c r="E150" s="1"/>
      <c r="F150" s="5"/>
      <c r="G150" s="286" t="s">
        <v>437</v>
      </c>
      <c r="H150" s="162" t="s">
        <v>267</v>
      </c>
      <c r="J150" s="179"/>
      <c r="K150" s="179"/>
      <c r="L150" s="179"/>
    </row>
    <row r="151" spans="1:12" ht="15" customHeight="1">
      <c r="A151" s="8" t="s">
        <v>218</v>
      </c>
      <c r="B151" s="1" t="s">
        <v>589</v>
      </c>
      <c r="C151" s="5"/>
      <c r="D151" s="8"/>
      <c r="E151" s="1"/>
      <c r="F151" s="5"/>
      <c r="G151" s="286" t="s">
        <v>238</v>
      </c>
      <c r="H151" s="162" t="s">
        <v>370</v>
      </c>
      <c r="I151" s="179"/>
      <c r="J151" s="179"/>
      <c r="K151" s="179"/>
      <c r="L151" s="179"/>
    </row>
    <row r="152" spans="1:12" ht="15" customHeight="1">
      <c r="A152" s="8"/>
      <c r="B152" s="1"/>
      <c r="C152" s="5"/>
      <c r="D152" s="8"/>
      <c r="E152" s="1"/>
      <c r="F152" s="5"/>
      <c r="G152" s="286" t="s">
        <v>275</v>
      </c>
      <c r="H152" s="162" t="s">
        <v>276</v>
      </c>
      <c r="I152" s="179"/>
      <c r="J152" s="179"/>
      <c r="K152" s="179"/>
      <c r="L152" s="179"/>
    </row>
    <row r="153" spans="1:12" ht="15" customHeight="1">
      <c r="A153" s="9" t="s">
        <v>253</v>
      </c>
      <c r="B153" s="161" t="s">
        <v>739</v>
      </c>
      <c r="C153" s="5"/>
      <c r="D153" s="8"/>
      <c r="E153" s="1"/>
      <c r="F153" s="5"/>
      <c r="G153" s="286" t="s">
        <v>716</v>
      </c>
      <c r="H153" s="162" t="s">
        <v>384</v>
      </c>
      <c r="I153" s="179"/>
      <c r="J153" s="179"/>
      <c r="K153" s="179"/>
      <c r="L153" s="179"/>
    </row>
    <row r="154" spans="1:12" ht="15" customHeight="1">
      <c r="A154" s="10"/>
      <c r="B154" s="1" t="s">
        <v>267</v>
      </c>
      <c r="C154" s="5"/>
      <c r="D154" s="1"/>
      <c r="F154" s="5"/>
      <c r="G154" s="286" t="s">
        <v>239</v>
      </c>
      <c r="H154" s="162" t="s">
        <v>722</v>
      </c>
      <c r="I154" s="180"/>
      <c r="J154" s="179"/>
      <c r="K154" s="179"/>
      <c r="L154" s="179"/>
    </row>
    <row r="155" spans="1:12" ht="15" customHeight="1">
      <c r="A155" s="10" t="s">
        <v>41</v>
      </c>
      <c r="B155" s="1" t="s">
        <v>244</v>
      </c>
      <c r="C155" s="5"/>
      <c r="D155" s="9" t="s">
        <v>552</v>
      </c>
      <c r="E155" s="9"/>
      <c r="F155" s="5"/>
      <c r="G155" s="286" t="s">
        <v>550</v>
      </c>
      <c r="H155" s="162" t="s">
        <v>84</v>
      </c>
      <c r="I155" s="180"/>
      <c r="J155" s="179"/>
      <c r="K155" s="179"/>
      <c r="L155" s="179"/>
    </row>
    <row r="156" spans="1:12" ht="15" customHeight="1">
      <c r="A156" s="10"/>
      <c r="B156" s="1" t="s">
        <v>261</v>
      </c>
      <c r="C156" s="5"/>
      <c r="D156" s="8" t="s">
        <v>236</v>
      </c>
      <c r="E156" s="1" t="s">
        <v>457</v>
      </c>
      <c r="F156" s="5"/>
      <c r="G156" s="286" t="s">
        <v>436</v>
      </c>
      <c r="H156" s="162" t="s">
        <v>494</v>
      </c>
      <c r="I156" s="180"/>
      <c r="J156" s="179"/>
      <c r="K156" s="179"/>
      <c r="L156" s="179"/>
    </row>
    <row r="157" spans="1:12" ht="15" customHeight="1">
      <c r="A157" s="10"/>
      <c r="B157" s="1" t="s">
        <v>251</v>
      </c>
      <c r="C157" s="5"/>
      <c r="D157" s="8" t="s">
        <v>553</v>
      </c>
      <c r="E157" s="1" t="s">
        <v>177</v>
      </c>
      <c r="F157" s="5"/>
      <c r="G157" s="286" t="s">
        <v>380</v>
      </c>
      <c r="H157" s="162" t="s">
        <v>459</v>
      </c>
      <c r="I157" s="180"/>
      <c r="J157" s="179"/>
      <c r="K157" s="179"/>
      <c r="L157" s="179"/>
    </row>
    <row r="158" spans="1:12" ht="15" customHeight="1">
      <c r="A158" s="10"/>
      <c r="B158" s="1" t="s">
        <v>541</v>
      </c>
      <c r="C158" s="5"/>
      <c r="D158" s="8" t="s">
        <v>237</v>
      </c>
      <c r="E158" s="1" t="s">
        <v>80</v>
      </c>
      <c r="F158" s="5"/>
      <c r="G158" s="287" t="s">
        <v>858</v>
      </c>
      <c r="H158" s="288" t="s">
        <v>88</v>
      </c>
      <c r="I158" s="180"/>
      <c r="J158" s="179"/>
      <c r="K158" s="179"/>
      <c r="L158" s="179"/>
    </row>
    <row r="159" spans="1:12" ht="15" customHeight="1">
      <c r="A159" s="10"/>
      <c r="B159" s="1" t="s">
        <v>604</v>
      </c>
      <c r="C159" s="5"/>
      <c r="D159" s="8" t="s">
        <v>743</v>
      </c>
      <c r="E159" s="1" t="s">
        <v>277</v>
      </c>
      <c r="F159" s="5"/>
      <c r="G159" s="286" t="s">
        <v>240</v>
      </c>
      <c r="H159" s="162" t="s">
        <v>537</v>
      </c>
      <c r="I159" s="180"/>
      <c r="J159" s="179"/>
      <c r="K159" s="179"/>
      <c r="L159" s="179"/>
    </row>
    <row r="160" spans="1:12" ht="15" customHeight="1">
      <c r="A160" s="10"/>
      <c r="B160" s="1" t="s">
        <v>41</v>
      </c>
      <c r="C160" s="5"/>
      <c r="D160" s="1"/>
      <c r="E160" s="1"/>
      <c r="F160" s="5"/>
      <c r="G160" s="286" t="s">
        <v>388</v>
      </c>
      <c r="H160" s="162" t="s">
        <v>591</v>
      </c>
      <c r="I160" s="180"/>
      <c r="J160" s="179"/>
      <c r="K160" s="179"/>
      <c r="L160" s="179"/>
    </row>
    <row r="161" spans="1:12" ht="15" customHeight="1">
      <c r="A161" s="9" t="s">
        <v>262</v>
      </c>
      <c r="B161" s="1" t="s">
        <v>820</v>
      </c>
      <c r="C161" s="5"/>
      <c r="D161" s="9" t="s">
        <v>789</v>
      </c>
      <c r="E161" s="1" t="s">
        <v>790</v>
      </c>
      <c r="F161" s="5"/>
      <c r="G161" s="286" t="s">
        <v>387</v>
      </c>
      <c r="H161" s="162" t="s">
        <v>432</v>
      </c>
      <c r="I161" s="180"/>
      <c r="J161" s="179"/>
      <c r="K161" s="179"/>
      <c r="L161" s="179"/>
    </row>
    <row r="162" spans="1:12" ht="15" customHeight="1">
      <c r="A162" s="8"/>
      <c r="B162" s="1" t="s">
        <v>379</v>
      </c>
      <c r="C162" s="5"/>
      <c r="D162" s="1"/>
      <c r="E162" s="1" t="s">
        <v>118</v>
      </c>
      <c r="F162" s="5"/>
      <c r="G162" s="286" t="s">
        <v>389</v>
      </c>
      <c r="H162" s="162" t="s">
        <v>88</v>
      </c>
      <c r="I162" s="180"/>
      <c r="J162" s="179"/>
      <c r="K162" s="179"/>
      <c r="L162" s="179"/>
    </row>
    <row r="163" spans="1:12" ht="15" customHeight="1">
      <c r="A163" s="8"/>
      <c r="B163" s="161" t="s">
        <v>740</v>
      </c>
      <c r="C163" s="5"/>
      <c r="D163" s="1"/>
      <c r="E163" s="1"/>
      <c r="F163" s="5"/>
      <c r="G163" s="1"/>
      <c r="H163" s="1"/>
      <c r="I163" s="180"/>
      <c r="J163" s="179"/>
      <c r="K163" s="179"/>
      <c r="L163" s="179"/>
    </row>
    <row r="164" spans="1:12" ht="15" customHeight="1">
      <c r="A164" s="10"/>
      <c r="B164" s="1" t="s">
        <v>103</v>
      </c>
      <c r="C164" s="5"/>
      <c r="D164" s="1"/>
      <c r="E164" s="1"/>
      <c r="F164" s="5"/>
      <c r="G164" s="1"/>
      <c r="H164" s="1"/>
      <c r="I164" s="180"/>
      <c r="J164" s="179"/>
      <c r="K164" s="179"/>
      <c r="L164" s="179"/>
    </row>
    <row r="165" spans="1:12" ht="15" customHeight="1">
      <c r="A165" s="1"/>
      <c r="B165" s="1" t="s">
        <v>80</v>
      </c>
      <c r="C165" s="5"/>
      <c r="D165" s="1"/>
      <c r="E165" s="1"/>
      <c r="F165" s="5"/>
      <c r="G165" s="1"/>
      <c r="H165" s="1"/>
      <c r="I165" s="180"/>
      <c r="J165" s="179"/>
      <c r="K165" s="179"/>
      <c r="L165" s="179"/>
    </row>
    <row r="166" spans="1:12" ht="15" customHeight="1">
      <c r="A166" s="1"/>
      <c r="B166" s="1"/>
      <c r="C166" s="5"/>
      <c r="D166" s="1"/>
      <c r="E166" s="1"/>
      <c r="F166" s="5"/>
      <c r="G166" s="1"/>
      <c r="H166" s="1"/>
      <c r="I166" s="180"/>
      <c r="J166" s="179"/>
      <c r="K166" s="179"/>
      <c r="L166" s="179"/>
    </row>
    <row r="167" spans="1:12">
      <c r="A167" s="3" t="s">
        <v>719</v>
      </c>
      <c r="B167" s="4"/>
      <c r="C167" s="6"/>
      <c r="D167" s="3"/>
      <c r="E167" s="6"/>
      <c r="F167" s="6"/>
      <c r="G167" s="3"/>
      <c r="H167" s="6"/>
    </row>
    <row r="168" spans="1:12" ht="15" customHeight="1">
      <c r="A168" s="9" t="s">
        <v>549</v>
      </c>
      <c r="B168" s="7" t="s">
        <v>189</v>
      </c>
      <c r="C168" s="5"/>
      <c r="D168" s="9" t="s">
        <v>851</v>
      </c>
      <c r="E168" s="7" t="s">
        <v>189</v>
      </c>
      <c r="F168" s="5"/>
      <c r="G168" s="9" t="s">
        <v>478</v>
      </c>
      <c r="H168" s="7" t="s">
        <v>189</v>
      </c>
      <c r="I168" s="193" t="s">
        <v>750</v>
      </c>
      <c r="J168" s="179"/>
      <c r="K168" s="179"/>
      <c r="L168" s="179"/>
    </row>
    <row r="169" spans="1:12" ht="15" customHeight="1">
      <c r="A169" s="8" t="s">
        <v>190</v>
      </c>
      <c r="B169" s="1" t="s">
        <v>86</v>
      </c>
      <c r="C169" s="5"/>
      <c r="D169" s="191" t="s">
        <v>399</v>
      </c>
      <c r="E169" s="1" t="s">
        <v>400</v>
      </c>
      <c r="F169" s="5"/>
      <c r="G169" s="8" t="s">
        <v>190</v>
      </c>
      <c r="H169" s="1" t="s">
        <v>244</v>
      </c>
      <c r="I169" s="189" t="s">
        <v>751</v>
      </c>
      <c r="J169" s="179"/>
      <c r="K169" s="179"/>
      <c r="L169" s="179"/>
    </row>
    <row r="170" spans="1:12" ht="15" customHeight="1">
      <c r="A170" s="8" t="s">
        <v>191</v>
      </c>
      <c r="B170" s="1" t="s">
        <v>271</v>
      </c>
      <c r="C170" s="5"/>
      <c r="D170" s="189" t="s">
        <v>404</v>
      </c>
      <c r="E170" s="1" t="s">
        <v>742</v>
      </c>
      <c r="F170" s="5"/>
      <c r="G170" s="184" t="s">
        <v>191</v>
      </c>
      <c r="H170" s="1" t="s">
        <v>205</v>
      </c>
      <c r="I170" s="191" t="s">
        <v>752</v>
      </c>
      <c r="J170" s="179"/>
      <c r="K170" s="179"/>
      <c r="L170" s="179"/>
    </row>
    <row r="171" spans="1:12" ht="15" customHeight="1">
      <c r="A171" s="8" t="s">
        <v>192</v>
      </c>
      <c r="B171" s="1" t="s">
        <v>456</v>
      </c>
      <c r="C171" s="5"/>
      <c r="D171" s="191" t="s">
        <v>392</v>
      </c>
      <c r="E171" s="1" t="s">
        <v>311</v>
      </c>
      <c r="F171" s="5"/>
      <c r="G171" s="8" t="s">
        <v>257</v>
      </c>
      <c r="H171" s="1" t="s">
        <v>740</v>
      </c>
      <c r="I171" s="180"/>
      <c r="J171" s="179"/>
      <c r="K171" s="179"/>
      <c r="L171" s="179"/>
    </row>
    <row r="172" spans="1:12" ht="15" customHeight="1">
      <c r="A172" s="8" t="s">
        <v>193</v>
      </c>
      <c r="B172" s="1" t="s">
        <v>400</v>
      </c>
      <c r="C172" s="5"/>
      <c r="D172" s="191" t="s">
        <v>405</v>
      </c>
      <c r="E172" s="1" t="s">
        <v>746</v>
      </c>
      <c r="F172" s="5"/>
      <c r="G172" s="8" t="s">
        <v>258</v>
      </c>
      <c r="H172" s="1" t="s">
        <v>556</v>
      </c>
      <c r="I172" s="180"/>
      <c r="J172" s="179"/>
      <c r="K172" s="179"/>
      <c r="L172" s="179"/>
    </row>
    <row r="173" spans="1:12" ht="15" customHeight="1">
      <c r="A173" s="8" t="s">
        <v>194</v>
      </c>
      <c r="B173" s="1" t="s">
        <v>246</v>
      </c>
      <c r="C173" s="5"/>
      <c r="D173" s="189" t="s">
        <v>554</v>
      </c>
      <c r="E173" s="1" t="s">
        <v>357</v>
      </c>
      <c r="F173" s="5"/>
      <c r="G173" s="8" t="s">
        <v>259</v>
      </c>
      <c r="H173" s="127" t="s">
        <v>601</v>
      </c>
      <c r="I173" s="180"/>
      <c r="J173" s="179"/>
      <c r="K173" s="179"/>
      <c r="L173" s="179"/>
    </row>
    <row r="174" spans="1:12" ht="15" customHeight="1">
      <c r="A174" s="8" t="s">
        <v>195</v>
      </c>
      <c r="B174" s="1" t="s">
        <v>755</v>
      </c>
      <c r="C174" s="5"/>
      <c r="D174" s="191" t="s">
        <v>390</v>
      </c>
      <c r="E174" s="1" t="s">
        <v>273</v>
      </c>
      <c r="F174" s="5"/>
      <c r="G174" s="8" t="s">
        <v>259</v>
      </c>
      <c r="H174" s="127" t="s">
        <v>261</v>
      </c>
      <c r="I174" s="180"/>
      <c r="J174" s="179"/>
      <c r="K174" s="179"/>
      <c r="L174" s="179"/>
    </row>
    <row r="175" spans="1:12" ht="15" customHeight="1">
      <c r="A175" s="8" t="s">
        <v>196</v>
      </c>
      <c r="B175" s="1" t="s">
        <v>494</v>
      </c>
      <c r="C175" s="5"/>
      <c r="D175" s="191" t="s">
        <v>406</v>
      </c>
      <c r="E175" s="1" t="s">
        <v>279</v>
      </c>
      <c r="F175" s="5"/>
      <c r="G175" s="8" t="s">
        <v>557</v>
      </c>
      <c r="H175" s="127" t="s">
        <v>741</v>
      </c>
      <c r="I175" s="180"/>
      <c r="J175" s="179"/>
      <c r="K175" s="179"/>
      <c r="L175" s="179"/>
    </row>
    <row r="176" spans="1:12" ht="15" customHeight="1">
      <c r="A176" s="8" t="s">
        <v>197</v>
      </c>
      <c r="B176" s="1" t="s">
        <v>720</v>
      </c>
      <c r="C176" s="5"/>
      <c r="D176" s="189" t="s">
        <v>395</v>
      </c>
      <c r="E176" s="1" t="s">
        <v>494</v>
      </c>
      <c r="F176" s="5"/>
      <c r="G176" s="1"/>
      <c r="H176" s="1"/>
      <c r="I176" s="180"/>
      <c r="J176" s="179"/>
      <c r="K176" s="179"/>
      <c r="L176" s="179"/>
    </row>
    <row r="177" spans="1:12" ht="15" customHeight="1">
      <c r="A177" s="8" t="s">
        <v>208</v>
      </c>
      <c r="B177" s="1" t="s">
        <v>721</v>
      </c>
      <c r="C177" s="5"/>
      <c r="D177" s="189" t="s">
        <v>393</v>
      </c>
      <c r="E177" s="1" t="s">
        <v>216</v>
      </c>
      <c r="F177" s="5"/>
      <c r="G177" s="1"/>
      <c r="H177" s="1"/>
      <c r="I177" s="180"/>
      <c r="J177" s="179"/>
      <c r="K177" s="179"/>
      <c r="L177" s="179"/>
    </row>
    <row r="178" spans="1:12" ht="15" customHeight="1">
      <c r="A178" s="8" t="s">
        <v>208</v>
      </c>
      <c r="B178" s="1" t="s">
        <v>591</v>
      </c>
      <c r="C178" s="5"/>
      <c r="D178" s="189" t="s">
        <v>224</v>
      </c>
      <c r="E178" s="1" t="s">
        <v>492</v>
      </c>
      <c r="F178" s="5"/>
      <c r="G178" s="9" t="s">
        <v>548</v>
      </c>
      <c r="H178" s="1"/>
      <c r="J178" s="179"/>
      <c r="K178" s="179"/>
      <c r="L178" s="179"/>
    </row>
    <row r="179" spans="1:12" ht="15" customHeight="1">
      <c r="A179" s="8" t="s">
        <v>209</v>
      </c>
      <c r="B179" s="1" t="s">
        <v>602</v>
      </c>
      <c r="C179" s="5"/>
      <c r="D179" s="189" t="s">
        <v>225</v>
      </c>
      <c r="E179" s="1" t="s">
        <v>271</v>
      </c>
      <c r="F179" s="5"/>
      <c r="G179" s="8" t="s">
        <v>232</v>
      </c>
      <c r="H179" s="1" t="s">
        <v>177</v>
      </c>
      <c r="J179" s="179"/>
      <c r="K179" s="179"/>
      <c r="L179" s="179"/>
    </row>
    <row r="180" spans="1:12" ht="15.65" customHeight="1">
      <c r="A180" s="8" t="s">
        <v>211</v>
      </c>
      <c r="B180" s="1" t="s">
        <v>488</v>
      </c>
      <c r="C180" s="5"/>
      <c r="D180" s="189" t="s">
        <v>227</v>
      </c>
      <c r="E180" s="1" t="s">
        <v>243</v>
      </c>
      <c r="F180" s="5"/>
      <c r="G180" s="8" t="s">
        <v>233</v>
      </c>
      <c r="H180" s="1" t="s">
        <v>365</v>
      </c>
      <c r="I180" s="180"/>
      <c r="J180" s="179"/>
      <c r="K180" s="179"/>
      <c r="L180" s="179"/>
    </row>
    <row r="181" spans="1:12" ht="15" customHeight="1">
      <c r="A181" s="8" t="s">
        <v>213</v>
      </c>
      <c r="B181" s="94" t="s">
        <v>214</v>
      </c>
      <c r="C181" s="5"/>
      <c r="D181" s="189" t="s">
        <v>957</v>
      </c>
      <c r="E181" s="1" t="s">
        <v>205</v>
      </c>
      <c r="F181" s="5"/>
      <c r="G181" s="8" t="s">
        <v>234</v>
      </c>
      <c r="H181" s="1" t="s">
        <v>247</v>
      </c>
      <c r="I181" s="194"/>
      <c r="J181" s="179"/>
      <c r="K181" s="179"/>
      <c r="L181" s="179"/>
    </row>
    <row r="182" spans="1:12" ht="15" customHeight="1">
      <c r="A182" s="8" t="s">
        <v>215</v>
      </c>
      <c r="B182" s="1" t="s">
        <v>603</v>
      </c>
      <c r="C182" s="5"/>
      <c r="D182" s="189" t="s">
        <v>229</v>
      </c>
      <c r="E182" s="1" t="s">
        <v>551</v>
      </c>
      <c r="F182" s="5"/>
      <c r="G182" s="8" t="s">
        <v>235</v>
      </c>
      <c r="H182" s="1" t="s">
        <v>248</v>
      </c>
      <c r="I182" s="180"/>
      <c r="J182" s="179"/>
      <c r="K182" s="179"/>
      <c r="L182" s="179"/>
    </row>
    <row r="183" spans="1:12" ht="15" customHeight="1">
      <c r="A183" s="8" t="s">
        <v>217</v>
      </c>
      <c r="B183" s="1" t="s">
        <v>118</v>
      </c>
      <c r="C183" s="5"/>
      <c r="D183" s="191" t="s">
        <v>231</v>
      </c>
      <c r="E183" s="1" t="s">
        <v>199</v>
      </c>
      <c r="F183" s="5"/>
      <c r="G183" s="8" t="s">
        <v>437</v>
      </c>
      <c r="H183" s="1" t="s">
        <v>267</v>
      </c>
      <c r="I183" s="180"/>
      <c r="J183" s="179"/>
      <c r="K183" s="179"/>
      <c r="L183" s="179"/>
    </row>
    <row r="184" spans="1:12" ht="15" customHeight="1">
      <c r="A184" s="8" t="s">
        <v>218</v>
      </c>
      <c r="B184" s="1" t="s">
        <v>589</v>
      </c>
      <c r="C184" s="5"/>
      <c r="D184" s="189" t="s">
        <v>394</v>
      </c>
      <c r="E184" s="1" t="s">
        <v>270</v>
      </c>
      <c r="F184" s="5"/>
      <c r="G184" s="8" t="s">
        <v>238</v>
      </c>
      <c r="H184" s="1" t="s">
        <v>370</v>
      </c>
      <c r="I184" s="180"/>
      <c r="J184" s="179"/>
      <c r="K184" s="179"/>
      <c r="L184" s="179"/>
    </row>
    <row r="185" spans="1:12" ht="15" customHeight="1">
      <c r="A185" s="8"/>
      <c r="B185" s="1"/>
      <c r="C185" s="5"/>
      <c r="D185" s="189" t="s">
        <v>401</v>
      </c>
      <c r="E185" s="1" t="s">
        <v>251</v>
      </c>
      <c r="F185" s="5"/>
      <c r="G185" s="8" t="s">
        <v>275</v>
      </c>
      <c r="H185" s="1" t="s">
        <v>276</v>
      </c>
      <c r="I185" s="180"/>
      <c r="J185" s="179"/>
      <c r="K185" s="179"/>
      <c r="L185" s="179"/>
    </row>
    <row r="186" spans="1:12" ht="15" customHeight="1">
      <c r="A186" s="9" t="s">
        <v>253</v>
      </c>
      <c r="B186" s="161" t="s">
        <v>739</v>
      </c>
      <c r="C186" s="5"/>
      <c r="D186" s="189" t="s">
        <v>724</v>
      </c>
      <c r="E186" s="1" t="s">
        <v>118</v>
      </c>
      <c r="F186" s="5"/>
      <c r="G186" s="8" t="s">
        <v>716</v>
      </c>
      <c r="H186" s="1" t="s">
        <v>384</v>
      </c>
      <c r="I186" s="180"/>
      <c r="J186" s="179"/>
      <c r="K186" s="179"/>
      <c r="L186" s="179"/>
    </row>
    <row r="187" spans="1:12" ht="15" customHeight="1">
      <c r="A187" s="10"/>
      <c r="B187" s="1" t="s">
        <v>267</v>
      </c>
      <c r="C187" s="5"/>
      <c r="D187" s="8"/>
      <c r="F187" s="5"/>
      <c r="G187" s="8" t="s">
        <v>239</v>
      </c>
      <c r="H187" s="1" t="s">
        <v>722</v>
      </c>
      <c r="I187" s="180"/>
      <c r="J187" s="179"/>
      <c r="K187" s="179"/>
      <c r="L187" s="179"/>
    </row>
    <row r="188" spans="1:12" ht="15" customHeight="1">
      <c r="A188" s="10"/>
      <c r="B188" s="1" t="s">
        <v>244</v>
      </c>
      <c r="C188" s="5"/>
      <c r="D188" s="8"/>
      <c r="E188" s="1"/>
      <c r="F188" s="5"/>
      <c r="G188" s="8" t="s">
        <v>550</v>
      </c>
      <c r="H188" s="1" t="s">
        <v>84</v>
      </c>
      <c r="I188" s="180"/>
      <c r="J188" s="179"/>
      <c r="K188" s="179"/>
      <c r="L188" s="179"/>
    </row>
    <row r="189" spans="1:12" ht="15" customHeight="1">
      <c r="A189" s="10"/>
      <c r="B189" s="1" t="s">
        <v>261</v>
      </c>
      <c r="C189" s="5"/>
      <c r="D189" s="8"/>
      <c r="E189" s="1"/>
      <c r="F189" s="5"/>
      <c r="G189" s="8" t="s">
        <v>436</v>
      </c>
      <c r="H189" s="1" t="s">
        <v>494</v>
      </c>
      <c r="I189" s="180"/>
      <c r="J189" s="179"/>
      <c r="K189" s="179"/>
      <c r="L189" s="179"/>
    </row>
    <row r="190" spans="1:12" ht="15" customHeight="1">
      <c r="A190" s="10"/>
      <c r="B190" s="1" t="s">
        <v>251</v>
      </c>
      <c r="C190" s="5"/>
      <c r="D190" s="1"/>
      <c r="E190" s="1"/>
      <c r="F190" s="5"/>
      <c r="G190" s="8" t="s">
        <v>380</v>
      </c>
      <c r="H190" s="1" t="s">
        <v>459</v>
      </c>
      <c r="I190" s="180"/>
      <c r="J190" s="179"/>
      <c r="K190" s="179"/>
      <c r="L190" s="179"/>
    </row>
    <row r="191" spans="1:12" ht="15" customHeight="1">
      <c r="A191" s="10"/>
      <c r="B191" s="1" t="s">
        <v>541</v>
      </c>
      <c r="C191" s="5"/>
      <c r="D191" s="9" t="s">
        <v>552</v>
      </c>
      <c r="E191" s="1"/>
      <c r="F191" s="5"/>
      <c r="G191" s="185" t="s">
        <v>744</v>
      </c>
      <c r="H191" s="161" t="s">
        <v>88</v>
      </c>
      <c r="I191" s="180"/>
      <c r="J191" s="179"/>
      <c r="K191" s="179"/>
      <c r="L191" s="179"/>
    </row>
    <row r="192" spans="1:12" ht="15" customHeight="1">
      <c r="A192" s="10"/>
      <c r="B192" s="1" t="s">
        <v>604</v>
      </c>
      <c r="C192" s="5"/>
      <c r="D192" s="8" t="s">
        <v>236</v>
      </c>
      <c r="E192" s="1" t="s">
        <v>457</v>
      </c>
      <c r="F192" s="5"/>
      <c r="G192" s="8" t="s">
        <v>240</v>
      </c>
      <c r="H192" s="1" t="s">
        <v>537</v>
      </c>
      <c r="I192" s="180"/>
      <c r="J192" s="179"/>
      <c r="K192" s="179"/>
      <c r="L192" s="179"/>
    </row>
    <row r="193" spans="1:12" ht="15" customHeight="1">
      <c r="A193" s="10"/>
      <c r="B193" s="1" t="s">
        <v>41</v>
      </c>
      <c r="C193" s="5"/>
      <c r="D193" s="8" t="s">
        <v>553</v>
      </c>
      <c r="E193" s="1" t="s">
        <v>177</v>
      </c>
      <c r="F193" s="5"/>
      <c r="G193" s="8" t="s">
        <v>388</v>
      </c>
      <c r="H193" s="1" t="s">
        <v>591</v>
      </c>
      <c r="I193" s="180"/>
      <c r="J193" s="179"/>
      <c r="K193" s="179"/>
      <c r="L193" s="179"/>
    </row>
    <row r="194" spans="1:12" ht="15" customHeight="1">
      <c r="A194" s="9" t="s">
        <v>262</v>
      </c>
      <c r="B194" s="190" t="s">
        <v>820</v>
      </c>
      <c r="C194" s="5"/>
      <c r="D194" s="8" t="s">
        <v>237</v>
      </c>
      <c r="E194" s="1" t="s">
        <v>80</v>
      </c>
      <c r="F194" s="5"/>
      <c r="G194" s="8" t="s">
        <v>387</v>
      </c>
      <c r="H194" s="1" t="s">
        <v>432</v>
      </c>
      <c r="I194" s="180"/>
      <c r="J194" s="179"/>
      <c r="K194" s="179"/>
      <c r="L194" s="179"/>
    </row>
    <row r="195" spans="1:12" ht="15" customHeight="1">
      <c r="A195" s="8"/>
      <c r="B195" s="190" t="s">
        <v>379</v>
      </c>
      <c r="C195" s="5"/>
      <c r="D195" s="8" t="s">
        <v>743</v>
      </c>
      <c r="E195" s="1" t="s">
        <v>277</v>
      </c>
      <c r="F195" s="5"/>
      <c r="G195" s="8" t="s">
        <v>389</v>
      </c>
      <c r="H195" s="1" t="s">
        <v>88</v>
      </c>
      <c r="I195" s="180"/>
      <c r="J195" s="179"/>
      <c r="K195" s="179"/>
      <c r="L195" s="179"/>
    </row>
    <row r="196" spans="1:12" ht="15" customHeight="1">
      <c r="A196" s="8"/>
      <c r="B196" s="161" t="s">
        <v>740</v>
      </c>
      <c r="C196" s="5"/>
      <c r="D196" s="1"/>
      <c r="E196" s="1"/>
      <c r="F196" s="5"/>
      <c r="G196" s="1"/>
      <c r="H196" s="1"/>
      <c r="I196" s="180"/>
      <c r="J196" s="179"/>
      <c r="K196" s="179"/>
      <c r="L196" s="179"/>
    </row>
    <row r="197" spans="1:12" ht="15" customHeight="1">
      <c r="A197" s="10"/>
      <c r="B197" s="1" t="s">
        <v>103</v>
      </c>
      <c r="C197" s="5"/>
      <c r="D197" s="1"/>
      <c r="E197" s="1"/>
      <c r="F197" s="5"/>
      <c r="G197" s="1"/>
      <c r="H197" s="1"/>
      <c r="I197" s="180"/>
      <c r="J197" s="179"/>
      <c r="K197" s="179"/>
      <c r="L197" s="179"/>
    </row>
    <row r="198" spans="1:12" ht="15" customHeight="1">
      <c r="A198" s="1"/>
      <c r="B198" s="1" t="s">
        <v>80</v>
      </c>
      <c r="C198" s="5"/>
      <c r="D198" s="1"/>
      <c r="E198" s="1"/>
      <c r="F198" s="5"/>
      <c r="G198" s="1"/>
      <c r="H198" s="1"/>
      <c r="I198" s="180"/>
      <c r="J198" s="179"/>
      <c r="K198" s="179"/>
      <c r="L198" s="179"/>
    </row>
    <row r="199" spans="1:12" ht="15" customHeight="1">
      <c r="A199" s="1"/>
      <c r="B199" s="1" t="s">
        <v>491</v>
      </c>
      <c r="C199" s="5"/>
      <c r="D199" s="1"/>
      <c r="E199" s="1"/>
      <c r="F199" s="5"/>
      <c r="G199" s="1"/>
      <c r="H199" s="1"/>
      <c r="I199" s="180"/>
      <c r="J199" s="179"/>
      <c r="K199" s="179"/>
      <c r="L199" s="179"/>
    </row>
    <row r="200" spans="1:12">
      <c r="A200" s="3" t="s">
        <v>588</v>
      </c>
      <c r="B200" s="4"/>
      <c r="C200" s="6"/>
      <c r="D200" s="3"/>
      <c r="E200" s="6"/>
      <c r="F200" s="6"/>
      <c r="G200" s="3"/>
      <c r="H200" s="6"/>
    </row>
    <row r="201" spans="1:12" ht="15" customHeight="1">
      <c r="A201" s="9" t="s">
        <v>549</v>
      </c>
      <c r="B201" s="7" t="s">
        <v>189</v>
      </c>
      <c r="C201" s="5"/>
      <c r="D201" s="9" t="s">
        <v>851</v>
      </c>
      <c r="E201" s="7" t="s">
        <v>189</v>
      </c>
      <c r="F201" s="5"/>
      <c r="G201" s="9" t="s">
        <v>478</v>
      </c>
      <c r="H201" s="7" t="s">
        <v>189</v>
      </c>
      <c r="I201" s="178"/>
    </row>
    <row r="202" spans="1:12" ht="15" customHeight="1">
      <c r="A202" s="8" t="s">
        <v>190</v>
      </c>
      <c r="B202" s="1" t="s">
        <v>456</v>
      </c>
      <c r="C202" s="5"/>
      <c r="D202" s="8" t="s">
        <v>399</v>
      </c>
      <c r="E202" s="1" t="s">
        <v>400</v>
      </c>
      <c r="F202" s="5"/>
      <c r="G202" s="8" t="s">
        <v>190</v>
      </c>
      <c r="H202" s="1" t="s">
        <v>244</v>
      </c>
      <c r="I202" s="180"/>
    </row>
    <row r="203" spans="1:12" ht="15" customHeight="1">
      <c r="A203" s="8" t="s">
        <v>191</v>
      </c>
      <c r="B203" s="1" t="s">
        <v>86</v>
      </c>
      <c r="C203" s="5"/>
      <c r="D203" s="8" t="s">
        <v>404</v>
      </c>
      <c r="E203" s="162" t="s">
        <v>551</v>
      </c>
      <c r="F203" s="5"/>
      <c r="G203" s="8" t="s">
        <v>257</v>
      </c>
      <c r="H203" s="1" t="s">
        <v>495</v>
      </c>
      <c r="I203" s="180"/>
    </row>
    <row r="204" spans="1:12" ht="15" customHeight="1">
      <c r="A204" s="8" t="s">
        <v>192</v>
      </c>
      <c r="B204" s="1" t="s">
        <v>251</v>
      </c>
      <c r="C204" s="5"/>
      <c r="D204" s="8" t="s">
        <v>407</v>
      </c>
      <c r="E204" s="1" t="s">
        <v>244</v>
      </c>
      <c r="F204" s="5"/>
      <c r="G204" s="8" t="s">
        <v>258</v>
      </c>
      <c r="H204" s="1" t="s">
        <v>556</v>
      </c>
      <c r="I204" s="180"/>
    </row>
    <row r="205" spans="1:12" ht="15" customHeight="1">
      <c r="A205" s="8" t="s">
        <v>193</v>
      </c>
      <c r="B205" s="1" t="s">
        <v>400</v>
      </c>
      <c r="C205" s="5"/>
      <c r="D205" s="8" t="s">
        <v>392</v>
      </c>
      <c r="E205" s="1" t="s">
        <v>311</v>
      </c>
      <c r="F205" s="5"/>
      <c r="G205" s="8" t="s">
        <v>259</v>
      </c>
      <c r="H205" s="127" t="s">
        <v>864</v>
      </c>
      <c r="I205" s="180"/>
    </row>
    <row r="206" spans="1:12" ht="15" customHeight="1">
      <c r="A206" s="8" t="s">
        <v>194</v>
      </c>
      <c r="B206" s="1" t="s">
        <v>600</v>
      </c>
      <c r="C206" s="5"/>
      <c r="D206" s="8" t="s">
        <v>405</v>
      </c>
      <c r="E206" s="1" t="s">
        <v>198</v>
      </c>
      <c r="F206" s="5"/>
      <c r="G206" s="8" t="s">
        <v>259</v>
      </c>
      <c r="H206" s="127" t="s">
        <v>601</v>
      </c>
      <c r="I206" s="180"/>
    </row>
    <row r="207" spans="1:12" ht="15" customHeight="1">
      <c r="A207" s="8" t="s">
        <v>195</v>
      </c>
      <c r="B207" s="1" t="s">
        <v>535</v>
      </c>
      <c r="C207" s="5"/>
      <c r="D207" s="8" t="s">
        <v>554</v>
      </c>
      <c r="E207" s="1" t="s">
        <v>357</v>
      </c>
      <c r="F207" s="5"/>
      <c r="G207" s="8" t="s">
        <v>557</v>
      </c>
      <c r="H207" s="127" t="s">
        <v>497</v>
      </c>
      <c r="I207" s="180"/>
    </row>
    <row r="208" spans="1:12" ht="15" customHeight="1">
      <c r="A208" s="8" t="s">
        <v>196</v>
      </c>
      <c r="B208" s="1" t="s">
        <v>494</v>
      </c>
      <c r="C208" s="5"/>
      <c r="D208" s="8" t="s">
        <v>390</v>
      </c>
      <c r="E208" s="1" t="s">
        <v>273</v>
      </c>
      <c r="F208" s="5"/>
      <c r="G208" s="1"/>
      <c r="H208" s="1"/>
      <c r="I208" s="180"/>
    </row>
    <row r="209" spans="1:16" ht="15" customHeight="1">
      <c r="A209" s="8" t="s">
        <v>197</v>
      </c>
      <c r="B209" s="1" t="s">
        <v>540</v>
      </c>
      <c r="C209" s="5"/>
      <c r="D209" s="8" t="s">
        <v>406</v>
      </c>
      <c r="E209" s="1" t="s">
        <v>279</v>
      </c>
      <c r="F209" s="5"/>
      <c r="G209" s="1"/>
      <c r="H209" s="1"/>
      <c r="I209" s="180"/>
    </row>
    <row r="210" spans="1:16" ht="15" customHeight="1">
      <c r="A210" s="8" t="s">
        <v>208</v>
      </c>
      <c r="B210" s="1" t="s">
        <v>536</v>
      </c>
      <c r="C210" s="5"/>
      <c r="D210" s="8" t="s">
        <v>395</v>
      </c>
      <c r="E210" s="162" t="s">
        <v>551</v>
      </c>
      <c r="F210" s="5"/>
      <c r="G210" s="1"/>
      <c r="H210" s="1"/>
      <c r="I210" s="180"/>
    </row>
    <row r="211" spans="1:16" ht="15" customHeight="1">
      <c r="A211" s="8" t="s">
        <v>208</v>
      </c>
      <c r="B211" s="1" t="s">
        <v>591</v>
      </c>
      <c r="C211" s="5"/>
      <c r="D211" s="8" t="s">
        <v>393</v>
      </c>
      <c r="E211" s="1" t="s">
        <v>216</v>
      </c>
      <c r="F211" s="5"/>
      <c r="G211" s="9" t="s">
        <v>548</v>
      </c>
      <c r="H211" s="1"/>
      <c r="I211" s="180"/>
      <c r="P211" t="s">
        <v>41</v>
      </c>
    </row>
    <row r="212" spans="1:16" ht="15" customHeight="1">
      <c r="A212" s="8" t="s">
        <v>209</v>
      </c>
      <c r="B212" s="1" t="s">
        <v>602</v>
      </c>
      <c r="C212" s="5"/>
      <c r="D212" s="8" t="s">
        <v>224</v>
      </c>
      <c r="E212" s="1" t="s">
        <v>216</v>
      </c>
      <c r="F212" s="5"/>
      <c r="G212" s="8" t="s">
        <v>232</v>
      </c>
      <c r="H212" s="1" t="s">
        <v>177</v>
      </c>
      <c r="I212" s="180"/>
    </row>
    <row r="213" spans="1:16" ht="15" customHeight="1">
      <c r="A213" s="8" t="s">
        <v>211</v>
      </c>
      <c r="B213" s="1" t="s">
        <v>488</v>
      </c>
      <c r="C213" s="5"/>
      <c r="D213" s="8" t="s">
        <v>225</v>
      </c>
      <c r="E213" s="1" t="s">
        <v>86</v>
      </c>
      <c r="F213" s="5"/>
      <c r="G213" s="8" t="s">
        <v>233</v>
      </c>
      <c r="H213" s="1" t="s">
        <v>365</v>
      </c>
      <c r="I213" s="180"/>
    </row>
    <row r="214" spans="1:16" ht="15" customHeight="1">
      <c r="A214" s="8" t="s">
        <v>213</v>
      </c>
      <c r="B214" s="94" t="s">
        <v>214</v>
      </c>
      <c r="C214" s="5"/>
      <c r="D214" s="8" t="s">
        <v>227</v>
      </c>
      <c r="E214" s="1" t="s">
        <v>243</v>
      </c>
      <c r="F214" s="5"/>
      <c r="G214" s="8" t="s">
        <v>234</v>
      </c>
      <c r="H214" s="1" t="s">
        <v>247</v>
      </c>
      <c r="I214" s="180"/>
    </row>
    <row r="215" spans="1:16" ht="15" customHeight="1">
      <c r="A215" s="8" t="s">
        <v>215</v>
      </c>
      <c r="B215" s="1" t="s">
        <v>603</v>
      </c>
      <c r="C215" s="5"/>
      <c r="D215" s="8" t="s">
        <v>228</v>
      </c>
      <c r="E215" s="1" t="s">
        <v>538</v>
      </c>
      <c r="F215" s="5"/>
      <c r="G215" s="8" t="s">
        <v>235</v>
      </c>
      <c r="H215" s="1" t="s">
        <v>248</v>
      </c>
      <c r="I215" s="180"/>
    </row>
    <row r="216" spans="1:16" ht="15" customHeight="1">
      <c r="A216" s="8" t="s">
        <v>217</v>
      </c>
      <c r="B216" s="1" t="s">
        <v>118</v>
      </c>
      <c r="C216" s="5"/>
      <c r="D216" s="8" t="s">
        <v>229</v>
      </c>
      <c r="E216" s="1" t="s">
        <v>491</v>
      </c>
      <c r="F216" s="5"/>
      <c r="G216" s="8" t="s">
        <v>437</v>
      </c>
      <c r="H216" s="1" t="s">
        <v>267</v>
      </c>
      <c r="I216" s="180"/>
    </row>
    <row r="217" spans="1:16" ht="15" customHeight="1">
      <c r="A217" s="8" t="s">
        <v>218</v>
      </c>
      <c r="B217" s="1" t="s">
        <v>589</v>
      </c>
      <c r="C217" s="5"/>
      <c r="D217" s="8" t="s">
        <v>231</v>
      </c>
      <c r="E217" s="1" t="s">
        <v>199</v>
      </c>
      <c r="F217" s="5"/>
      <c r="G217" s="8" t="s">
        <v>238</v>
      </c>
      <c r="H217" s="1" t="s">
        <v>370</v>
      </c>
      <c r="I217" s="180"/>
    </row>
    <row r="218" spans="1:16" ht="15" customHeight="1">
      <c r="A218" s="8"/>
      <c r="B218" s="1"/>
      <c r="C218" s="5"/>
      <c r="D218" s="8" t="s">
        <v>394</v>
      </c>
      <c r="E218" s="1" t="s">
        <v>270</v>
      </c>
      <c r="F218" s="5"/>
      <c r="G218" s="8" t="s">
        <v>275</v>
      </c>
      <c r="H218" s="1" t="s">
        <v>276</v>
      </c>
      <c r="I218" s="180"/>
    </row>
    <row r="219" spans="1:16" ht="15" customHeight="1">
      <c r="A219" s="9" t="s">
        <v>253</v>
      </c>
      <c r="B219" s="161" t="s">
        <v>590</v>
      </c>
      <c r="C219" s="5"/>
      <c r="D219" s="8" t="s">
        <v>401</v>
      </c>
      <c r="E219" s="1" t="s">
        <v>494</v>
      </c>
      <c r="F219" s="5"/>
      <c r="G219" s="8" t="s">
        <v>716</v>
      </c>
      <c r="H219" s="1" t="s">
        <v>384</v>
      </c>
      <c r="I219" s="180"/>
    </row>
    <row r="220" spans="1:16" ht="15" customHeight="1">
      <c r="A220" s="10"/>
      <c r="B220" s="1" t="s">
        <v>85</v>
      </c>
      <c r="C220" s="5"/>
      <c r="D220" s="8" t="s">
        <v>397</v>
      </c>
      <c r="E220" s="1" t="s">
        <v>118</v>
      </c>
      <c r="F220" s="5"/>
      <c r="G220" s="8" t="s">
        <v>239</v>
      </c>
      <c r="H220" s="1" t="s">
        <v>250</v>
      </c>
      <c r="I220" s="180"/>
    </row>
    <row r="221" spans="1:16" ht="15" customHeight="1">
      <c r="A221" s="10"/>
      <c r="B221" s="1" t="s">
        <v>244</v>
      </c>
      <c r="C221" s="5"/>
      <c r="D221" s="8"/>
      <c r="E221" s="1"/>
      <c r="F221" s="5"/>
      <c r="G221" s="8" t="s">
        <v>550</v>
      </c>
      <c r="H221" s="1" t="s">
        <v>84</v>
      </c>
      <c r="I221" s="180"/>
    </row>
    <row r="222" spans="1:16" ht="15" customHeight="1">
      <c r="A222" s="10"/>
      <c r="B222" s="1" t="s">
        <v>267</v>
      </c>
      <c r="C222" s="5"/>
      <c r="D222" s="8"/>
      <c r="E222" s="1"/>
      <c r="F222" s="5"/>
      <c r="G222" s="8" t="s">
        <v>436</v>
      </c>
      <c r="H222" s="1" t="s">
        <v>377</v>
      </c>
      <c r="I222" s="180"/>
    </row>
    <row r="223" spans="1:16" ht="15" customHeight="1">
      <c r="A223" s="10"/>
      <c r="B223" s="1" t="s">
        <v>377</v>
      </c>
      <c r="C223" s="5"/>
      <c r="D223" s="1"/>
      <c r="E223" s="1"/>
      <c r="F223" s="5"/>
      <c r="G223" s="8" t="s">
        <v>380</v>
      </c>
      <c r="H223" s="1" t="s">
        <v>459</v>
      </c>
      <c r="I223" s="180"/>
    </row>
    <row r="224" spans="1:16" ht="15" customHeight="1">
      <c r="A224" s="10"/>
      <c r="B224" s="1" t="s">
        <v>541</v>
      </c>
      <c r="C224" s="5"/>
      <c r="D224" s="9" t="s">
        <v>552</v>
      </c>
      <c r="E224" s="1"/>
      <c r="F224" s="5"/>
      <c r="G224" s="8" t="s">
        <v>240</v>
      </c>
      <c r="H224" s="1" t="s">
        <v>537</v>
      </c>
      <c r="I224" s="180"/>
    </row>
    <row r="225" spans="1:9" ht="15" customHeight="1">
      <c r="A225" s="10"/>
      <c r="B225" s="1" t="s">
        <v>604</v>
      </c>
      <c r="C225" s="5"/>
      <c r="D225" s="8" t="s">
        <v>236</v>
      </c>
      <c r="E225" s="1" t="s">
        <v>457</v>
      </c>
      <c r="F225" s="5"/>
      <c r="G225" s="8" t="s">
        <v>388</v>
      </c>
      <c r="H225" s="1" t="s">
        <v>591</v>
      </c>
      <c r="I225" s="180"/>
    </row>
    <row r="226" spans="1:9" ht="15" customHeight="1">
      <c r="A226" s="10"/>
      <c r="B226" s="1" t="s">
        <v>41</v>
      </c>
      <c r="C226" s="5"/>
      <c r="D226" s="8" t="s">
        <v>553</v>
      </c>
      <c r="E226" s="1" t="s">
        <v>177</v>
      </c>
      <c r="F226" s="5"/>
      <c r="G226" s="8" t="s">
        <v>387</v>
      </c>
      <c r="H226" s="1" t="s">
        <v>90</v>
      </c>
      <c r="I226" s="180"/>
    </row>
    <row r="227" spans="1:9" ht="15" customHeight="1">
      <c r="A227" s="9" t="s">
        <v>262</v>
      </c>
      <c r="B227" s="1" t="s">
        <v>479</v>
      </c>
      <c r="C227" s="5"/>
      <c r="D227" s="8" t="s">
        <v>237</v>
      </c>
      <c r="E227" s="1" t="s">
        <v>80</v>
      </c>
      <c r="F227" s="5"/>
      <c r="G227" s="8" t="s">
        <v>389</v>
      </c>
      <c r="H227" s="1" t="s">
        <v>88</v>
      </c>
      <c r="I227" s="180"/>
    </row>
    <row r="228" spans="1:9" ht="15" customHeight="1">
      <c r="A228" s="8"/>
      <c r="B228" s="1" t="s">
        <v>379</v>
      </c>
      <c r="C228" s="5"/>
      <c r="D228" s="1"/>
      <c r="E228" s="1"/>
      <c r="F228" s="5"/>
      <c r="G228" s="1"/>
      <c r="H228" s="1"/>
      <c r="I228" s="180"/>
    </row>
    <row r="229" spans="1:9" ht="15" customHeight="1">
      <c r="A229" s="8"/>
      <c r="B229" s="1" t="s">
        <v>103</v>
      </c>
      <c r="C229" s="5"/>
      <c r="D229" s="1"/>
      <c r="E229" s="1"/>
      <c r="F229" s="5"/>
      <c r="G229" s="1"/>
      <c r="H229" s="1"/>
      <c r="I229" s="180"/>
    </row>
    <row r="230" spans="1:9" ht="15" customHeight="1">
      <c r="A230" s="10"/>
      <c r="B230" s="1" t="s">
        <v>80</v>
      </c>
      <c r="C230" s="5"/>
      <c r="D230" s="1"/>
      <c r="E230" s="1"/>
      <c r="F230" s="5"/>
      <c r="G230" s="1"/>
      <c r="H230" s="1"/>
      <c r="I230" s="180"/>
    </row>
    <row r="231" spans="1:9" ht="15" customHeight="1">
      <c r="A231" s="1"/>
      <c r="B231" s="1" t="s">
        <v>491</v>
      </c>
      <c r="C231" s="5"/>
      <c r="D231" s="1"/>
      <c r="E231" s="1"/>
      <c r="F231" s="5"/>
      <c r="G231" s="1"/>
      <c r="H231" s="1"/>
      <c r="I231" s="180"/>
    </row>
    <row r="232" spans="1:9" ht="15" customHeight="1">
      <c r="A232" s="1"/>
      <c r="B232" s="1"/>
      <c r="C232" s="5"/>
      <c r="D232" s="1"/>
      <c r="E232" s="1"/>
      <c r="F232" s="5"/>
      <c r="G232" s="1"/>
      <c r="H232" s="1"/>
      <c r="I232" s="180"/>
    </row>
    <row r="233" spans="1:9">
      <c r="A233" s="3" t="s">
        <v>533</v>
      </c>
      <c r="B233" s="4"/>
      <c r="C233" s="6"/>
      <c r="D233" s="3"/>
      <c r="E233" s="6"/>
      <c r="F233" s="6"/>
      <c r="G233" s="3"/>
      <c r="H233" s="6"/>
    </row>
    <row r="234" spans="1:9">
      <c r="A234" s="9" t="s">
        <v>549</v>
      </c>
      <c r="B234" s="7" t="s">
        <v>189</v>
      </c>
      <c r="C234" s="5"/>
      <c r="D234" s="9" t="s">
        <v>851</v>
      </c>
      <c r="E234" s="7" t="s">
        <v>189</v>
      </c>
      <c r="F234" s="5"/>
      <c r="G234" s="9" t="s">
        <v>478</v>
      </c>
      <c r="H234" s="7" t="s">
        <v>189</v>
      </c>
    </row>
    <row r="235" spans="1:9">
      <c r="A235" s="8" t="s">
        <v>190</v>
      </c>
      <c r="B235" s="1" t="s">
        <v>251</v>
      </c>
      <c r="C235" s="5"/>
      <c r="D235" s="8" t="s">
        <v>399</v>
      </c>
      <c r="E235" s="1" t="s">
        <v>400</v>
      </c>
      <c r="F235" s="5"/>
      <c r="G235" s="8" t="s">
        <v>190</v>
      </c>
      <c r="H235" s="1" t="s">
        <v>244</v>
      </c>
    </row>
    <row r="236" spans="1:9">
      <c r="A236" s="8" t="s">
        <v>191</v>
      </c>
      <c r="B236" s="1" t="s">
        <v>456</v>
      </c>
      <c r="C236" s="5"/>
      <c r="D236" s="8" t="s">
        <v>404</v>
      </c>
      <c r="E236" s="162" t="s">
        <v>551</v>
      </c>
      <c r="F236" s="5"/>
      <c r="G236" s="8" t="s">
        <v>257</v>
      </c>
      <c r="H236" s="1" t="s">
        <v>495</v>
      </c>
    </row>
    <row r="237" spans="1:9">
      <c r="A237" s="8" t="s">
        <v>192</v>
      </c>
      <c r="B237" s="1" t="s">
        <v>357</v>
      </c>
      <c r="C237" s="5"/>
      <c r="D237" s="8" t="s">
        <v>407</v>
      </c>
      <c r="E237" s="1" t="s">
        <v>244</v>
      </c>
      <c r="F237" s="5"/>
      <c r="G237" s="8" t="s">
        <v>258</v>
      </c>
      <c r="H237" s="1" t="s">
        <v>556</v>
      </c>
    </row>
    <row r="238" spans="1:9">
      <c r="A238" s="8" t="s">
        <v>193</v>
      </c>
      <c r="B238" s="1" t="s">
        <v>400</v>
      </c>
      <c r="C238" s="5"/>
      <c r="D238" s="8" t="s">
        <v>392</v>
      </c>
      <c r="E238" s="1" t="s">
        <v>311</v>
      </c>
      <c r="F238" s="5"/>
      <c r="G238" s="8" t="s">
        <v>259</v>
      </c>
      <c r="H238" s="127" t="s">
        <v>864</v>
      </c>
    </row>
    <row r="239" spans="1:9">
      <c r="A239" s="8" t="s">
        <v>194</v>
      </c>
      <c r="B239" s="1" t="s">
        <v>487</v>
      </c>
      <c r="C239" s="5"/>
      <c r="D239" s="8" t="s">
        <v>405</v>
      </c>
      <c r="E239" s="1" t="s">
        <v>198</v>
      </c>
      <c r="F239" s="5"/>
      <c r="G239" s="8" t="s">
        <v>259</v>
      </c>
      <c r="H239" s="127" t="s">
        <v>496</v>
      </c>
    </row>
    <row r="240" spans="1:9">
      <c r="A240" s="8" t="s">
        <v>195</v>
      </c>
      <c r="B240" s="1" t="s">
        <v>535</v>
      </c>
      <c r="C240" s="5"/>
      <c r="D240" s="8" t="s">
        <v>554</v>
      </c>
      <c r="E240" s="1" t="s">
        <v>357</v>
      </c>
      <c r="F240" s="5"/>
      <c r="G240" s="8" t="s">
        <v>557</v>
      </c>
      <c r="H240" s="127" t="s">
        <v>497</v>
      </c>
    </row>
    <row r="241" spans="1:8">
      <c r="A241" s="8" t="s">
        <v>196</v>
      </c>
      <c r="B241" s="1" t="s">
        <v>494</v>
      </c>
      <c r="C241" s="5"/>
      <c r="D241" s="8" t="s">
        <v>390</v>
      </c>
      <c r="E241" s="1" t="s">
        <v>273</v>
      </c>
      <c r="F241" s="5"/>
      <c r="G241" s="1"/>
      <c r="H241" s="1"/>
    </row>
    <row r="242" spans="1:8">
      <c r="A242" s="8" t="s">
        <v>197</v>
      </c>
      <c r="B242" s="1" t="s">
        <v>540</v>
      </c>
      <c r="C242" s="5"/>
      <c r="D242" s="8" t="s">
        <v>406</v>
      </c>
      <c r="E242" s="1" t="s">
        <v>279</v>
      </c>
      <c r="F242" s="5"/>
      <c r="G242" s="1"/>
      <c r="H242" s="1"/>
    </row>
    <row r="243" spans="1:8">
      <c r="A243" s="8" t="s">
        <v>208</v>
      </c>
      <c r="B243" s="1" t="s">
        <v>536</v>
      </c>
      <c r="C243" s="5"/>
      <c r="D243" s="8" t="s">
        <v>395</v>
      </c>
      <c r="E243" s="162" t="s">
        <v>551</v>
      </c>
      <c r="F243" s="5"/>
      <c r="G243" s="1"/>
      <c r="H243" s="1"/>
    </row>
    <row r="244" spans="1:8">
      <c r="A244" s="8" t="s">
        <v>208</v>
      </c>
      <c r="B244" s="1" t="s">
        <v>243</v>
      </c>
      <c r="C244" s="5"/>
      <c r="D244" s="8" t="s">
        <v>393</v>
      </c>
      <c r="E244" s="1" t="s">
        <v>216</v>
      </c>
      <c r="F244" s="5"/>
      <c r="G244" s="9" t="s">
        <v>548</v>
      </c>
      <c r="H244" s="1"/>
    </row>
    <row r="245" spans="1:8">
      <c r="A245" s="8" t="s">
        <v>209</v>
      </c>
      <c r="B245" s="1" t="s">
        <v>314</v>
      </c>
      <c r="C245" s="5"/>
      <c r="D245" s="8" t="s">
        <v>224</v>
      </c>
      <c r="E245" s="1" t="s">
        <v>492</v>
      </c>
      <c r="F245" s="5"/>
      <c r="G245" s="8" t="s">
        <v>232</v>
      </c>
      <c r="H245" s="1" t="s">
        <v>177</v>
      </c>
    </row>
    <row r="246" spans="1:8">
      <c r="A246" s="8" t="s">
        <v>211</v>
      </c>
      <c r="B246" s="1" t="s">
        <v>488</v>
      </c>
      <c r="C246" s="5"/>
      <c r="D246" s="8" t="s">
        <v>225</v>
      </c>
      <c r="E246" s="1" t="s">
        <v>537</v>
      </c>
      <c r="F246" s="5"/>
      <c r="G246" s="8" t="s">
        <v>233</v>
      </c>
      <c r="H246" s="1"/>
    </row>
    <row r="247" spans="1:8">
      <c r="A247" s="8" t="s">
        <v>213</v>
      </c>
      <c r="B247" s="94" t="s">
        <v>214</v>
      </c>
      <c r="C247" s="5"/>
      <c r="D247" s="8" t="s">
        <v>227</v>
      </c>
      <c r="E247" s="1" t="s">
        <v>243</v>
      </c>
      <c r="F247" s="5"/>
      <c r="G247" s="8" t="s">
        <v>234</v>
      </c>
      <c r="H247" s="1" t="s">
        <v>247</v>
      </c>
    </row>
    <row r="248" spans="1:8" ht="15.65" customHeight="1">
      <c r="A248" s="8" t="s">
        <v>215</v>
      </c>
      <c r="B248" s="1" t="s">
        <v>718</v>
      </c>
      <c r="C248" s="5"/>
      <c r="D248" s="8" t="s">
        <v>228</v>
      </c>
      <c r="E248" s="1" t="s">
        <v>490</v>
      </c>
      <c r="F248" s="5"/>
      <c r="G248" s="8" t="s">
        <v>235</v>
      </c>
      <c r="H248" s="1" t="s">
        <v>248</v>
      </c>
    </row>
    <row r="249" spans="1:8">
      <c r="A249" s="8" t="s">
        <v>217</v>
      </c>
      <c r="B249" s="1" t="s">
        <v>118</v>
      </c>
      <c r="C249" s="5"/>
      <c r="D249" s="8" t="s">
        <v>229</v>
      </c>
      <c r="E249" s="1" t="s">
        <v>538</v>
      </c>
      <c r="F249" s="5"/>
      <c r="G249" s="8" t="s">
        <v>437</v>
      </c>
      <c r="H249" s="1" t="s">
        <v>267</v>
      </c>
    </row>
    <row r="250" spans="1:8">
      <c r="A250" s="8" t="s">
        <v>218</v>
      </c>
      <c r="B250" s="1" t="s">
        <v>455</v>
      </c>
      <c r="C250" s="5"/>
      <c r="D250" s="8" t="s">
        <v>231</v>
      </c>
      <c r="E250" s="1" t="s">
        <v>199</v>
      </c>
      <c r="F250" s="5"/>
      <c r="G250" s="8" t="s">
        <v>238</v>
      </c>
      <c r="H250" s="1" t="s">
        <v>370</v>
      </c>
    </row>
    <row r="251" spans="1:8">
      <c r="A251" s="8"/>
      <c r="B251" s="1"/>
      <c r="C251" s="5"/>
      <c r="D251" s="8" t="s">
        <v>389</v>
      </c>
      <c r="E251" s="1" t="s">
        <v>539</v>
      </c>
      <c r="F251" s="5"/>
      <c r="G251" s="8" t="s">
        <v>275</v>
      </c>
      <c r="H251" s="1" t="s">
        <v>276</v>
      </c>
    </row>
    <row r="252" spans="1:8">
      <c r="A252" s="9" t="s">
        <v>253</v>
      </c>
      <c r="B252" s="1" t="s">
        <v>546</v>
      </c>
      <c r="C252" s="5"/>
      <c r="D252" s="8" t="s">
        <v>394</v>
      </c>
      <c r="E252" s="1" t="s">
        <v>270</v>
      </c>
      <c r="F252" s="5"/>
      <c r="G252" s="8" t="s">
        <v>383</v>
      </c>
      <c r="H252" s="1" t="s">
        <v>384</v>
      </c>
    </row>
    <row r="253" spans="1:8">
      <c r="A253" s="10"/>
      <c r="B253" s="1" t="s">
        <v>244</v>
      </c>
      <c r="C253" s="5"/>
      <c r="D253" s="8" t="s">
        <v>386</v>
      </c>
      <c r="E253" s="1" t="s">
        <v>488</v>
      </c>
      <c r="F253" s="5"/>
      <c r="G253" s="8" t="s">
        <v>239</v>
      </c>
      <c r="H253" s="1" t="s">
        <v>493</v>
      </c>
    </row>
    <row r="254" spans="1:8">
      <c r="A254" s="10"/>
      <c r="B254" s="1" t="s">
        <v>85</v>
      </c>
      <c r="C254" s="5"/>
      <c r="D254" s="8" t="s">
        <v>401</v>
      </c>
      <c r="E254" s="1" t="s">
        <v>212</v>
      </c>
      <c r="F254" s="5"/>
      <c r="G254" s="8" t="s">
        <v>550</v>
      </c>
      <c r="H254" s="1" t="s">
        <v>84</v>
      </c>
    </row>
    <row r="255" spans="1:8">
      <c r="A255" s="10"/>
      <c r="B255" s="1" t="s">
        <v>261</v>
      </c>
      <c r="C255" s="5"/>
      <c r="D255" s="8" t="s">
        <v>397</v>
      </c>
      <c r="E255" s="1" t="s">
        <v>398</v>
      </c>
      <c r="F255" s="5"/>
      <c r="G255" s="8" t="s">
        <v>436</v>
      </c>
      <c r="H255" s="1" t="s">
        <v>494</v>
      </c>
    </row>
    <row r="256" spans="1:8">
      <c r="A256" s="10"/>
      <c r="B256" s="1" t="s">
        <v>86</v>
      </c>
      <c r="C256" s="5"/>
      <c r="D256" s="1"/>
      <c r="E256" s="1"/>
      <c r="F256" s="5"/>
      <c r="G256" s="8" t="s">
        <v>380</v>
      </c>
      <c r="H256" s="1" t="s">
        <v>459</v>
      </c>
    </row>
    <row r="257" spans="1:8">
      <c r="A257" s="10"/>
      <c r="B257" s="1" t="s">
        <v>541</v>
      </c>
      <c r="C257" s="5"/>
      <c r="D257" s="1"/>
      <c r="E257" s="1"/>
      <c r="F257" s="5"/>
      <c r="G257" s="8" t="s">
        <v>240</v>
      </c>
      <c r="H257" s="1" t="s">
        <v>371</v>
      </c>
    </row>
    <row r="258" spans="1:8">
      <c r="A258" s="10"/>
      <c r="B258" s="1" t="s">
        <v>542</v>
      </c>
      <c r="C258" s="5"/>
      <c r="D258" s="9" t="s">
        <v>552</v>
      </c>
      <c r="E258" s="1"/>
      <c r="F258" s="5"/>
      <c r="G258" s="8" t="s">
        <v>381</v>
      </c>
      <c r="H258" s="1" t="s">
        <v>279</v>
      </c>
    </row>
    <row r="259" spans="1:8">
      <c r="A259" s="1"/>
      <c r="C259" s="5"/>
      <c r="D259" s="8" t="s">
        <v>236</v>
      </c>
      <c r="E259" s="1" t="s">
        <v>457</v>
      </c>
      <c r="F259" s="5"/>
      <c r="G259" s="8" t="s">
        <v>388</v>
      </c>
      <c r="H259" s="1" t="s">
        <v>591</v>
      </c>
    </row>
    <row r="260" spans="1:8">
      <c r="A260" s="1"/>
      <c r="B260" s="1"/>
      <c r="C260" s="5"/>
      <c r="D260" s="8" t="s">
        <v>553</v>
      </c>
      <c r="E260" s="1" t="s">
        <v>177</v>
      </c>
      <c r="F260" s="5"/>
      <c r="G260" s="8" t="s">
        <v>387</v>
      </c>
      <c r="H260" s="1" t="s">
        <v>432</v>
      </c>
    </row>
    <row r="261" spans="1:8">
      <c r="A261" s="9" t="s">
        <v>262</v>
      </c>
      <c r="B261" s="1"/>
      <c r="C261" s="5"/>
      <c r="D261" s="8" t="s">
        <v>237</v>
      </c>
      <c r="E261" s="1" t="s">
        <v>80</v>
      </c>
      <c r="F261" s="5"/>
      <c r="G261" s="8" t="s">
        <v>389</v>
      </c>
      <c r="H261" s="1" t="s">
        <v>88</v>
      </c>
    </row>
    <row r="262" spans="1:8">
      <c r="A262" s="8"/>
      <c r="B262" s="1" t="s">
        <v>479</v>
      </c>
      <c r="C262" s="5"/>
      <c r="D262" s="1"/>
      <c r="E262" s="1"/>
      <c r="F262" s="5"/>
      <c r="G262" s="1"/>
      <c r="H262" s="1"/>
    </row>
    <row r="263" spans="1:8">
      <c r="A263" s="8"/>
      <c r="B263" s="1" t="s">
        <v>379</v>
      </c>
      <c r="C263" s="5"/>
      <c r="D263" s="1"/>
      <c r="E263" s="1"/>
      <c r="F263" s="5"/>
      <c r="G263" s="1"/>
      <c r="H263" s="1"/>
    </row>
    <row r="264" spans="1:8">
      <c r="A264" s="10"/>
      <c r="B264" s="1" t="s">
        <v>103</v>
      </c>
      <c r="C264" s="5"/>
      <c r="D264" s="1"/>
      <c r="E264" s="1"/>
      <c r="F264" s="5"/>
      <c r="G264" s="1"/>
      <c r="H264" s="1"/>
    </row>
    <row r="265" spans="1:8">
      <c r="A265" s="1"/>
      <c r="B265" s="1" t="s">
        <v>80</v>
      </c>
      <c r="C265" s="5"/>
      <c r="D265" s="1"/>
      <c r="E265" s="1"/>
      <c r="F265" s="5"/>
      <c r="G265" s="1"/>
      <c r="H265" s="1"/>
    </row>
    <row r="266" spans="1:8">
      <c r="B266" s="161" t="s">
        <v>491</v>
      </c>
      <c r="C266" s="5"/>
      <c r="D266" s="1"/>
      <c r="E266" s="1"/>
      <c r="F266" s="5"/>
      <c r="G266" s="1"/>
      <c r="H266" s="1"/>
    </row>
    <row r="267" spans="1:8">
      <c r="A267" s="1"/>
      <c r="B267" s="1"/>
      <c r="C267" s="5"/>
      <c r="D267" s="1"/>
      <c r="E267" s="1"/>
      <c r="F267" s="5"/>
      <c r="G267" s="1"/>
      <c r="H267" s="1"/>
    </row>
    <row r="268" spans="1:8">
      <c r="A268" s="3" t="s">
        <v>486</v>
      </c>
      <c r="B268" s="4"/>
      <c r="C268" s="6"/>
      <c r="D268" s="3"/>
      <c r="E268" s="6"/>
      <c r="F268" s="6"/>
      <c r="G268" s="3"/>
      <c r="H268" s="6"/>
    </row>
    <row r="269" spans="1:8">
      <c r="A269" s="9" t="s">
        <v>549</v>
      </c>
      <c r="B269" s="7" t="s">
        <v>189</v>
      </c>
      <c r="C269" s="5"/>
      <c r="D269" s="9" t="s">
        <v>852</v>
      </c>
      <c r="E269" s="7" t="s">
        <v>189</v>
      </c>
      <c r="F269" s="5"/>
      <c r="G269" s="9" t="s">
        <v>478</v>
      </c>
      <c r="H269" s="7" t="s">
        <v>189</v>
      </c>
    </row>
    <row r="270" spans="1:8">
      <c r="A270" s="8" t="s">
        <v>190</v>
      </c>
      <c r="B270" s="1" t="s">
        <v>357</v>
      </c>
      <c r="C270" s="5"/>
      <c r="D270" s="8" t="s">
        <v>399</v>
      </c>
      <c r="E270" s="152" t="s">
        <v>400</v>
      </c>
      <c r="F270" s="5"/>
      <c r="G270" s="8" t="s">
        <v>190</v>
      </c>
      <c r="H270" s="1" t="s">
        <v>279</v>
      </c>
    </row>
    <row r="271" spans="1:8">
      <c r="A271" s="8" t="s">
        <v>191</v>
      </c>
      <c r="B271" s="1" t="s">
        <v>251</v>
      </c>
      <c r="C271" s="5"/>
      <c r="D271" s="8" t="s">
        <v>221</v>
      </c>
      <c r="E271" s="152"/>
      <c r="F271" s="5"/>
      <c r="G271" s="8" t="s">
        <v>257</v>
      </c>
      <c r="H271" s="1" t="s">
        <v>495</v>
      </c>
    </row>
    <row r="272" spans="1:8">
      <c r="A272" s="8" t="s">
        <v>192</v>
      </c>
      <c r="B272" s="1" t="s">
        <v>312</v>
      </c>
      <c r="C272" s="5"/>
      <c r="D272" s="8" t="s">
        <v>404</v>
      </c>
      <c r="E272" s="152"/>
      <c r="F272" s="5"/>
      <c r="G272" s="8" t="s">
        <v>258</v>
      </c>
      <c r="H272" s="1" t="s">
        <v>439</v>
      </c>
    </row>
    <row r="273" spans="1:8">
      <c r="A273" s="8" t="s">
        <v>193</v>
      </c>
      <c r="B273" s="1" t="s">
        <v>558</v>
      </c>
      <c r="C273" s="5"/>
      <c r="D273" s="8" t="s">
        <v>407</v>
      </c>
      <c r="E273" s="152" t="s">
        <v>244</v>
      </c>
      <c r="F273" s="5"/>
      <c r="G273" s="8" t="s">
        <v>259</v>
      </c>
      <c r="H273" s="127" t="s">
        <v>440</v>
      </c>
    </row>
    <row r="274" spans="1:8">
      <c r="A274" s="8" t="s">
        <v>194</v>
      </c>
      <c r="B274" s="1" t="s">
        <v>487</v>
      </c>
      <c r="C274" s="5"/>
      <c r="D274" s="8" t="s">
        <v>392</v>
      </c>
      <c r="E274" s="152" t="s">
        <v>311</v>
      </c>
      <c r="F274" s="5"/>
      <c r="G274" s="8" t="s">
        <v>259</v>
      </c>
      <c r="H274" s="127" t="s">
        <v>496</v>
      </c>
    </row>
    <row r="275" spans="1:8">
      <c r="A275" s="8" t="s">
        <v>195</v>
      </c>
      <c r="B275" s="1" t="s">
        <v>462</v>
      </c>
      <c r="C275" s="5"/>
      <c r="D275" s="8" t="s">
        <v>405</v>
      </c>
      <c r="E275" s="152" t="s">
        <v>198</v>
      </c>
      <c r="F275" s="5"/>
      <c r="G275" s="8" t="s">
        <v>259</v>
      </c>
      <c r="H275" s="127" t="s">
        <v>497</v>
      </c>
    </row>
    <row r="276" spans="1:8">
      <c r="A276" s="8" t="s">
        <v>196</v>
      </c>
      <c r="B276" s="1" t="s">
        <v>454</v>
      </c>
      <c r="C276" s="5"/>
      <c r="D276" s="8" t="s">
        <v>390</v>
      </c>
      <c r="E276" s="152" t="s">
        <v>273</v>
      </c>
      <c r="F276" s="5"/>
      <c r="G276" s="8" t="s">
        <v>557</v>
      </c>
      <c r="H276" s="1" t="s">
        <v>498</v>
      </c>
    </row>
    <row r="277" spans="1:8">
      <c r="A277" s="8" t="s">
        <v>197</v>
      </c>
      <c r="B277" s="1" t="s">
        <v>456</v>
      </c>
      <c r="C277" s="5"/>
      <c r="D277" s="8" t="s">
        <v>406</v>
      </c>
      <c r="E277" s="152" t="s">
        <v>279</v>
      </c>
      <c r="F277" s="5"/>
      <c r="G277" s="1"/>
      <c r="H277" s="1"/>
    </row>
    <row r="278" spans="1:8">
      <c r="A278" s="8" t="s">
        <v>208</v>
      </c>
      <c r="B278" s="1" t="s">
        <v>400</v>
      </c>
      <c r="C278" s="5"/>
      <c r="D278" s="8" t="s">
        <v>395</v>
      </c>
      <c r="E278" s="152"/>
      <c r="F278" s="5"/>
      <c r="G278" s="1"/>
      <c r="H278" s="1"/>
    </row>
    <row r="279" spans="1:8">
      <c r="A279" s="8" t="s">
        <v>208</v>
      </c>
      <c r="B279" s="1" t="s">
        <v>243</v>
      </c>
      <c r="C279" s="5"/>
      <c r="D279" s="8" t="s">
        <v>393</v>
      </c>
      <c r="E279" s="152" t="s">
        <v>216</v>
      </c>
      <c r="F279" s="5"/>
      <c r="G279" s="1"/>
      <c r="H279" s="1"/>
    </row>
    <row r="280" spans="1:8">
      <c r="A280" s="8" t="s">
        <v>209</v>
      </c>
      <c r="B280" s="1" t="s">
        <v>314</v>
      </c>
      <c r="C280" s="5"/>
      <c r="D280" s="8" t="s">
        <v>224</v>
      </c>
      <c r="E280" s="152" t="s">
        <v>492</v>
      </c>
      <c r="F280" s="5"/>
      <c r="G280" s="1"/>
      <c r="H280" s="1"/>
    </row>
    <row r="281" spans="1:8">
      <c r="A281" s="8" t="s">
        <v>211</v>
      </c>
      <c r="B281" s="1" t="s">
        <v>488</v>
      </c>
      <c r="C281" s="5"/>
      <c r="D281" s="8" t="s">
        <v>225</v>
      </c>
      <c r="E281" s="152" t="s">
        <v>251</v>
      </c>
      <c r="F281" s="5"/>
      <c r="G281" s="1"/>
      <c r="H281" s="1"/>
    </row>
    <row r="282" spans="1:8">
      <c r="A282" s="8" t="s">
        <v>213</v>
      </c>
      <c r="B282" s="94" t="s">
        <v>214</v>
      </c>
      <c r="C282" s="5"/>
      <c r="D282" s="8" t="s">
        <v>227</v>
      </c>
      <c r="E282" s="152" t="s">
        <v>243</v>
      </c>
      <c r="F282" s="5"/>
      <c r="G282" s="1"/>
      <c r="H282" s="1"/>
    </row>
    <row r="283" spans="1:8">
      <c r="A283" s="8" t="s">
        <v>215</v>
      </c>
      <c r="B283" s="1" t="s">
        <v>489</v>
      </c>
      <c r="C283" s="5"/>
      <c r="D283" s="8" t="s">
        <v>228</v>
      </c>
      <c r="E283" s="152" t="s">
        <v>369</v>
      </c>
      <c r="F283" s="5"/>
      <c r="G283" s="1"/>
      <c r="H283" s="1"/>
    </row>
    <row r="284" spans="1:8">
      <c r="A284" s="8" t="s">
        <v>217</v>
      </c>
      <c r="B284" s="1" t="s">
        <v>118</v>
      </c>
      <c r="C284" s="5"/>
      <c r="D284" s="8" t="s">
        <v>229</v>
      </c>
      <c r="E284" s="152" t="s">
        <v>490</v>
      </c>
      <c r="F284" s="5"/>
      <c r="G284" s="1"/>
      <c r="H284" s="1"/>
    </row>
    <row r="285" spans="1:8">
      <c r="A285" s="8" t="s">
        <v>218</v>
      </c>
      <c r="B285" s="1" t="s">
        <v>455</v>
      </c>
      <c r="C285" s="5"/>
      <c r="D285" s="8" t="s">
        <v>231</v>
      </c>
      <c r="E285" s="152" t="s">
        <v>199</v>
      </c>
      <c r="F285" s="5"/>
      <c r="G285" s="1"/>
      <c r="H285" s="1"/>
    </row>
    <row r="286" spans="1:8">
      <c r="A286" s="8"/>
      <c r="B286" s="1"/>
      <c r="C286" s="5"/>
      <c r="D286" s="8" t="s">
        <v>389</v>
      </c>
      <c r="E286" s="152" t="s">
        <v>461</v>
      </c>
      <c r="F286" s="5"/>
      <c r="G286" s="1"/>
      <c r="H286" s="1"/>
    </row>
    <row r="287" spans="1:8">
      <c r="A287" s="8"/>
      <c r="B287" s="1"/>
      <c r="C287" s="5"/>
      <c r="D287" s="8" t="s">
        <v>394</v>
      </c>
      <c r="E287" s="152" t="s">
        <v>270</v>
      </c>
      <c r="F287" s="5"/>
      <c r="G287" s="1"/>
      <c r="H287" s="1"/>
    </row>
    <row r="288" spans="1:8">
      <c r="A288" s="9" t="s">
        <v>253</v>
      </c>
      <c r="B288" s="1" t="s">
        <v>544</v>
      </c>
      <c r="C288" s="5"/>
      <c r="D288" s="8" t="s">
        <v>386</v>
      </c>
      <c r="E288" s="152" t="s">
        <v>488</v>
      </c>
      <c r="F288" s="5"/>
      <c r="G288" s="1"/>
      <c r="H288" s="1"/>
    </row>
    <row r="289" spans="1:8" ht="15.65" customHeight="1">
      <c r="A289" s="10"/>
      <c r="B289" s="1" t="s">
        <v>85</v>
      </c>
      <c r="C289" s="5"/>
      <c r="D289" s="8" t="s">
        <v>401</v>
      </c>
      <c r="E289" s="152" t="s">
        <v>212</v>
      </c>
      <c r="F289" s="5"/>
      <c r="G289" s="1"/>
      <c r="H289" s="1"/>
    </row>
    <row r="290" spans="1:8">
      <c r="A290" s="10"/>
      <c r="B290" s="1" t="s">
        <v>103</v>
      </c>
      <c r="C290" s="5"/>
      <c r="D290" s="8" t="s">
        <v>397</v>
      </c>
      <c r="E290" s="152" t="s">
        <v>398</v>
      </c>
      <c r="F290" s="5"/>
      <c r="G290" s="1"/>
      <c r="H290" s="1"/>
    </row>
    <row r="291" spans="1:8">
      <c r="A291" s="10"/>
      <c r="B291" s="1" t="s">
        <v>198</v>
      </c>
      <c r="C291" s="5"/>
      <c r="D291" s="8" t="s">
        <v>232</v>
      </c>
      <c r="E291" s="152" t="s">
        <v>177</v>
      </c>
      <c r="F291" s="5"/>
      <c r="G291" s="1"/>
      <c r="H291" s="1"/>
    </row>
    <row r="292" spans="1:8">
      <c r="A292" s="10"/>
      <c r="B292" s="1" t="s">
        <v>261</v>
      </c>
      <c r="C292" s="5"/>
      <c r="D292" s="8" t="s">
        <v>233</v>
      </c>
      <c r="E292" s="152"/>
      <c r="F292" s="5"/>
      <c r="G292" s="1"/>
      <c r="H292" s="1"/>
    </row>
    <row r="293" spans="1:8">
      <c r="A293" s="10"/>
      <c r="B293" s="1" t="s">
        <v>541</v>
      </c>
      <c r="C293" s="5"/>
      <c r="D293" s="8" t="s">
        <v>234</v>
      </c>
      <c r="E293" s="152" t="s">
        <v>247</v>
      </c>
      <c r="F293" s="5"/>
      <c r="G293" s="1"/>
      <c r="H293" s="1"/>
    </row>
    <row r="294" spans="1:8">
      <c r="A294" s="10"/>
      <c r="B294" s="1" t="s">
        <v>542</v>
      </c>
      <c r="C294" s="5"/>
      <c r="D294" s="8" t="s">
        <v>235</v>
      </c>
      <c r="E294" s="152" t="s">
        <v>248</v>
      </c>
      <c r="F294" s="5"/>
      <c r="G294" s="1"/>
      <c r="H294" s="1"/>
    </row>
    <row r="295" spans="1:8">
      <c r="A295" s="10"/>
      <c r="B295" s="1"/>
      <c r="C295" s="5"/>
      <c r="D295" s="8" t="s">
        <v>237</v>
      </c>
      <c r="E295" s="1" t="s">
        <v>80</v>
      </c>
      <c r="F295" s="5"/>
      <c r="G295" s="1"/>
      <c r="H295" s="1"/>
    </row>
    <row r="296" spans="1:8">
      <c r="A296" s="9" t="s">
        <v>262</v>
      </c>
      <c r="B296" s="1" t="s">
        <v>479</v>
      </c>
      <c r="C296" s="5"/>
      <c r="D296" s="8" t="s">
        <v>236</v>
      </c>
      <c r="E296" s="152" t="s">
        <v>457</v>
      </c>
      <c r="F296" s="5"/>
      <c r="G296" s="1"/>
      <c r="H296" s="1"/>
    </row>
    <row r="297" spans="1:8">
      <c r="A297" s="8"/>
      <c r="B297" s="1" t="s">
        <v>379</v>
      </c>
      <c r="C297" s="5"/>
      <c r="D297" s="8" t="s">
        <v>383</v>
      </c>
      <c r="E297" s="152" t="s">
        <v>384</v>
      </c>
      <c r="F297" s="5"/>
      <c r="G297" s="1"/>
      <c r="H297" s="1"/>
    </row>
    <row r="298" spans="1:8">
      <c r="A298" s="8"/>
      <c r="B298" s="1" t="s">
        <v>103</v>
      </c>
      <c r="C298" s="5"/>
      <c r="D298" s="8" t="s">
        <v>437</v>
      </c>
      <c r="E298" s="152" t="s">
        <v>267</v>
      </c>
      <c r="F298" s="5"/>
      <c r="G298" s="1"/>
      <c r="H298" s="1"/>
    </row>
    <row r="299" spans="1:8">
      <c r="A299" s="10"/>
      <c r="B299" s="1" t="s">
        <v>80</v>
      </c>
      <c r="C299" s="5"/>
      <c r="D299" s="8" t="s">
        <v>238</v>
      </c>
      <c r="E299" s="152" t="s">
        <v>370</v>
      </c>
      <c r="F299" s="5"/>
      <c r="G299" s="1"/>
      <c r="H299" s="1"/>
    </row>
    <row r="300" spans="1:8">
      <c r="A300" s="1"/>
      <c r="B300" s="1" t="s">
        <v>491</v>
      </c>
      <c r="C300" s="5"/>
      <c r="D300" s="8" t="s">
        <v>275</v>
      </c>
      <c r="E300" s="152" t="s">
        <v>276</v>
      </c>
      <c r="F300" s="5"/>
      <c r="G300" s="1"/>
      <c r="H300" s="1"/>
    </row>
    <row r="301" spans="1:8">
      <c r="A301" s="1"/>
      <c r="B301" s="1"/>
      <c r="C301" s="5"/>
      <c r="D301" s="8" t="s">
        <v>239</v>
      </c>
      <c r="E301" s="152" t="s">
        <v>493</v>
      </c>
      <c r="F301" s="5"/>
      <c r="G301" s="1"/>
      <c r="H301" s="1"/>
    </row>
    <row r="302" spans="1:8">
      <c r="A302" s="1"/>
      <c r="B302" s="1"/>
      <c r="C302" s="5"/>
      <c r="D302" s="8" t="s">
        <v>436</v>
      </c>
      <c r="E302" s="152" t="s">
        <v>494</v>
      </c>
      <c r="F302" s="5"/>
      <c r="G302" s="1"/>
      <c r="H302" s="1"/>
    </row>
    <row r="303" spans="1:8">
      <c r="A303" s="1"/>
      <c r="B303" s="1"/>
      <c r="C303" s="5"/>
      <c r="D303" s="8" t="s">
        <v>402</v>
      </c>
      <c r="E303" s="152" t="s">
        <v>357</v>
      </c>
      <c r="F303" s="5"/>
      <c r="G303" s="1"/>
      <c r="H303" s="1"/>
    </row>
    <row r="304" spans="1:8">
      <c r="A304" s="1"/>
      <c r="B304" s="1"/>
      <c r="C304" s="5"/>
      <c r="D304" s="8" t="s">
        <v>380</v>
      </c>
      <c r="E304" s="152" t="s">
        <v>459</v>
      </c>
      <c r="F304" s="5"/>
      <c r="G304" s="1"/>
      <c r="H304" s="1"/>
    </row>
    <row r="305" spans="1:8">
      <c r="A305" s="1"/>
      <c r="B305" s="1"/>
      <c r="C305" s="5"/>
      <c r="D305" s="8" t="s">
        <v>240</v>
      </c>
      <c r="E305" s="152" t="s">
        <v>371</v>
      </c>
      <c r="F305" s="5"/>
      <c r="G305" s="1"/>
      <c r="H305" s="1"/>
    </row>
    <row r="306" spans="1:8">
      <c r="A306" s="1"/>
      <c r="B306" s="1"/>
      <c r="C306" s="5"/>
      <c r="D306" s="8" t="s">
        <v>381</v>
      </c>
      <c r="E306" s="152" t="s">
        <v>279</v>
      </c>
      <c r="F306" s="5"/>
      <c r="G306" s="1"/>
      <c r="H306" s="1"/>
    </row>
    <row r="307" spans="1:8">
      <c r="A307" s="1"/>
      <c r="B307" s="1"/>
      <c r="C307" s="5"/>
      <c r="D307" s="8" t="s">
        <v>388</v>
      </c>
      <c r="E307" s="152" t="s">
        <v>88</v>
      </c>
      <c r="F307" s="5"/>
      <c r="G307" s="1"/>
      <c r="H307" s="1"/>
    </row>
    <row r="308" spans="1:8">
      <c r="A308" s="1"/>
      <c r="B308" s="1"/>
      <c r="C308" s="5"/>
      <c r="D308" s="8" t="s">
        <v>387</v>
      </c>
      <c r="E308" s="152" t="s">
        <v>432</v>
      </c>
      <c r="F308" s="5"/>
      <c r="G308" s="1"/>
      <c r="H308" s="1"/>
    </row>
    <row r="309" spans="1:8">
      <c r="A309" s="3" t="s">
        <v>453</v>
      </c>
      <c r="B309" s="4"/>
      <c r="C309" s="6"/>
      <c r="D309" s="3"/>
      <c r="E309" s="6"/>
      <c r="F309" s="6"/>
      <c r="G309" s="3"/>
      <c r="H309" s="6"/>
    </row>
    <row r="310" spans="1:8">
      <c r="A310" s="7" t="s">
        <v>220</v>
      </c>
      <c r="B310" s="7" t="s">
        <v>189</v>
      </c>
      <c r="C310" s="5"/>
      <c r="D310" s="7" t="s">
        <v>852</v>
      </c>
      <c r="E310" s="7" t="s">
        <v>189</v>
      </c>
      <c r="F310" s="5"/>
      <c r="G310" s="7" t="s">
        <v>478</v>
      </c>
      <c r="H310" s="7" t="s">
        <v>189</v>
      </c>
    </row>
    <row r="311" spans="1:8">
      <c r="A311" s="8" t="s">
        <v>190</v>
      </c>
      <c r="B311" s="1" t="s">
        <v>312</v>
      </c>
      <c r="C311" s="5"/>
      <c r="D311" s="8" t="s">
        <v>399</v>
      </c>
      <c r="E311" s="1" t="s">
        <v>400</v>
      </c>
      <c r="F311" s="5"/>
      <c r="G311" s="8" t="s">
        <v>190</v>
      </c>
      <c r="H311" s="1" t="s">
        <v>279</v>
      </c>
    </row>
    <row r="312" spans="1:8">
      <c r="A312" s="8" t="s">
        <v>191</v>
      </c>
      <c r="B312" s="1" t="s">
        <v>357</v>
      </c>
      <c r="C312" s="5"/>
      <c r="D312" s="8" t="s">
        <v>221</v>
      </c>
      <c r="E312" s="1" t="s">
        <v>84</v>
      </c>
      <c r="F312" s="5"/>
      <c r="G312" s="8" t="s">
        <v>257</v>
      </c>
      <c r="H312" s="1" t="s">
        <v>430</v>
      </c>
    </row>
    <row r="313" spans="1:8">
      <c r="A313" s="8" t="s">
        <v>192</v>
      </c>
      <c r="B313" s="1" t="s">
        <v>203</v>
      </c>
      <c r="C313" s="5"/>
      <c r="D313" s="8" t="s">
        <v>404</v>
      </c>
      <c r="E313" s="1" t="s">
        <v>246</v>
      </c>
      <c r="F313" s="5"/>
      <c r="G313" s="8" t="s">
        <v>258</v>
      </c>
      <c r="H313" s="1" t="s">
        <v>439</v>
      </c>
    </row>
    <row r="314" spans="1:8">
      <c r="A314" s="8" t="s">
        <v>193</v>
      </c>
      <c r="B314" s="1" t="s">
        <v>246</v>
      </c>
      <c r="C314" s="5"/>
      <c r="D314" s="8" t="s">
        <v>407</v>
      </c>
      <c r="E314" s="1" t="s">
        <v>244</v>
      </c>
      <c r="F314" s="5"/>
      <c r="G314" s="8" t="s">
        <v>259</v>
      </c>
      <c r="H314" s="127" t="s">
        <v>440</v>
      </c>
    </row>
    <row r="315" spans="1:8">
      <c r="A315" s="8" t="s">
        <v>194</v>
      </c>
      <c r="B315" s="1" t="s">
        <v>311</v>
      </c>
      <c r="C315" s="5"/>
      <c r="D315" s="8" t="s">
        <v>392</v>
      </c>
      <c r="E315" s="1" t="s">
        <v>311</v>
      </c>
      <c r="F315" s="5"/>
      <c r="G315" s="8" t="s">
        <v>259</v>
      </c>
      <c r="H315" s="133" t="s">
        <v>462</v>
      </c>
    </row>
    <row r="316" spans="1:8">
      <c r="A316" s="8" t="s">
        <v>195</v>
      </c>
      <c r="B316" s="1" t="s">
        <v>462</v>
      </c>
      <c r="C316" s="5"/>
      <c r="D316" s="8" t="s">
        <v>405</v>
      </c>
      <c r="E316" s="1" t="s">
        <v>198</v>
      </c>
      <c r="F316" s="5"/>
      <c r="G316" s="8" t="s">
        <v>259</v>
      </c>
      <c r="H316" s="128" t="s">
        <v>17</v>
      </c>
    </row>
    <row r="317" spans="1:8">
      <c r="A317" s="8" t="s">
        <v>196</v>
      </c>
      <c r="B317" s="1" t="s">
        <v>454</v>
      </c>
      <c r="C317" s="5"/>
      <c r="D317" s="8" t="s">
        <v>253</v>
      </c>
      <c r="E317" s="1" t="s">
        <v>377</v>
      </c>
      <c r="F317" s="5"/>
      <c r="G317" s="8" t="s">
        <v>557</v>
      </c>
      <c r="H317" s="1" t="s">
        <v>441</v>
      </c>
    </row>
    <row r="318" spans="1:8">
      <c r="A318" s="8" t="s">
        <v>197</v>
      </c>
      <c r="B318" s="1" t="s">
        <v>456</v>
      </c>
      <c r="C318" s="5"/>
      <c r="D318" s="8" t="s">
        <v>390</v>
      </c>
      <c r="E318" s="1" t="s">
        <v>273</v>
      </c>
      <c r="F318" s="5"/>
      <c r="G318" s="1"/>
      <c r="H318" s="1"/>
    </row>
    <row r="319" spans="1:8">
      <c r="A319" s="8" t="s">
        <v>208</v>
      </c>
      <c r="B319" s="1" t="s">
        <v>400</v>
      </c>
      <c r="C319" s="5"/>
      <c r="D319" s="8" t="s">
        <v>406</v>
      </c>
      <c r="E319" s="1" t="s">
        <v>279</v>
      </c>
      <c r="F319" s="5"/>
      <c r="G319" s="1"/>
      <c r="H319" s="1"/>
    </row>
    <row r="320" spans="1:8">
      <c r="A320" s="8" t="s">
        <v>208</v>
      </c>
      <c r="B320" s="1" t="s">
        <v>271</v>
      </c>
      <c r="C320" s="5"/>
      <c r="D320" s="8" t="s">
        <v>395</v>
      </c>
      <c r="E320" s="1"/>
      <c r="F320" s="5"/>
      <c r="G320" s="1"/>
      <c r="H320" s="1"/>
    </row>
    <row r="321" spans="1:8">
      <c r="A321" s="8" t="s">
        <v>209</v>
      </c>
      <c r="B321" s="1" t="s">
        <v>241</v>
      </c>
      <c r="C321" s="5"/>
      <c r="D321" s="8" t="s">
        <v>393</v>
      </c>
      <c r="E321" s="1" t="s">
        <v>216</v>
      </c>
      <c r="F321" s="5"/>
      <c r="G321" s="1"/>
      <c r="H321" s="1"/>
    </row>
    <row r="322" spans="1:8">
      <c r="A322" s="8" t="s">
        <v>211</v>
      </c>
      <c r="B322" s="1" t="s">
        <v>457</v>
      </c>
      <c r="C322" s="5"/>
      <c r="D322" s="8" t="s">
        <v>224</v>
      </c>
      <c r="E322" s="1" t="s">
        <v>216</v>
      </c>
      <c r="F322" s="5"/>
      <c r="G322" s="1"/>
      <c r="H322" s="1"/>
    </row>
    <row r="323" spans="1:8">
      <c r="A323" s="8" t="s">
        <v>213</v>
      </c>
      <c r="B323" s="94" t="s">
        <v>214</v>
      </c>
      <c r="C323" s="5"/>
      <c r="D323" s="8" t="s">
        <v>225</v>
      </c>
      <c r="E323" s="1" t="s">
        <v>357</v>
      </c>
      <c r="F323" s="5"/>
      <c r="G323" s="1"/>
      <c r="H323" s="1"/>
    </row>
    <row r="324" spans="1:8">
      <c r="A324" s="8" t="s">
        <v>215</v>
      </c>
      <c r="B324" s="1" t="s">
        <v>458</v>
      </c>
      <c r="C324" s="5"/>
      <c r="D324" s="8" t="s">
        <v>227</v>
      </c>
      <c r="E324" s="1" t="s">
        <v>243</v>
      </c>
      <c r="F324" s="5"/>
      <c r="G324" s="1"/>
      <c r="H324" s="1"/>
    </row>
    <row r="325" spans="1:8">
      <c r="A325" s="8" t="s">
        <v>217</v>
      </c>
      <c r="B325" s="1" t="s">
        <v>118</v>
      </c>
      <c r="C325" s="5"/>
      <c r="D325" s="8" t="s">
        <v>228</v>
      </c>
      <c r="E325" s="1" t="s">
        <v>460</v>
      </c>
      <c r="F325" s="5"/>
      <c r="G325" s="1"/>
      <c r="H325" s="1"/>
    </row>
    <row r="326" spans="1:8">
      <c r="A326" s="8" t="s">
        <v>218</v>
      </c>
      <c r="B326" s="1" t="s">
        <v>455</v>
      </c>
      <c r="C326" s="5"/>
      <c r="D326" s="8" t="s">
        <v>229</v>
      </c>
      <c r="E326" s="1" t="s">
        <v>369</v>
      </c>
      <c r="F326" s="5"/>
      <c r="G326" s="1"/>
      <c r="H326" s="1"/>
    </row>
    <row r="327" spans="1:8">
      <c r="A327" s="8"/>
      <c r="B327" s="1"/>
      <c r="C327" s="5"/>
      <c r="D327" s="8" t="s">
        <v>231</v>
      </c>
      <c r="E327" s="1" t="s">
        <v>199</v>
      </c>
      <c r="F327" s="5"/>
      <c r="G327" s="1"/>
      <c r="H327" s="1"/>
    </row>
    <row r="328" spans="1:8">
      <c r="A328" s="9" t="s">
        <v>253</v>
      </c>
      <c r="B328" s="161" t="s">
        <v>543</v>
      </c>
      <c r="C328" s="5"/>
      <c r="D328" s="8" t="s">
        <v>389</v>
      </c>
      <c r="E328" s="1" t="s">
        <v>461</v>
      </c>
      <c r="F328" s="5"/>
      <c r="G328" s="1"/>
      <c r="H328" s="1"/>
    </row>
    <row r="329" spans="1:8">
      <c r="A329" s="10"/>
      <c r="B329" s="1" t="s">
        <v>261</v>
      </c>
      <c r="C329" s="5"/>
      <c r="D329" s="8" t="s">
        <v>394</v>
      </c>
      <c r="E329" s="1" t="s">
        <v>270</v>
      </c>
      <c r="F329" s="5"/>
      <c r="G329" s="1"/>
      <c r="H329" s="1"/>
    </row>
    <row r="330" spans="1:8" ht="15.65" customHeight="1">
      <c r="A330" s="10"/>
      <c r="B330" s="1" t="s">
        <v>85</v>
      </c>
      <c r="C330" s="5"/>
      <c r="D330" s="8" t="s">
        <v>386</v>
      </c>
      <c r="E330" s="1" t="s">
        <v>462</v>
      </c>
      <c r="F330" s="5"/>
      <c r="G330" s="1"/>
      <c r="H330" s="1"/>
    </row>
    <row r="331" spans="1:8">
      <c r="A331" s="10"/>
      <c r="B331" s="1" t="s">
        <v>103</v>
      </c>
      <c r="C331" s="5"/>
      <c r="D331" s="8" t="s">
        <v>401</v>
      </c>
      <c r="E331" s="1" t="s">
        <v>212</v>
      </c>
      <c r="F331" s="5"/>
      <c r="G331" s="1"/>
      <c r="H331" s="1"/>
    </row>
    <row r="332" spans="1:8">
      <c r="A332" s="10"/>
      <c r="B332" s="1" t="s">
        <v>198</v>
      </c>
      <c r="C332" s="5"/>
      <c r="D332" s="8" t="s">
        <v>397</v>
      </c>
      <c r="E332" s="1" t="s">
        <v>398</v>
      </c>
      <c r="F332" s="5"/>
      <c r="G332" s="1"/>
      <c r="H332" s="1"/>
    </row>
    <row r="333" spans="1:8">
      <c r="A333" s="10"/>
      <c r="B333" s="1" t="s">
        <v>541</v>
      </c>
      <c r="C333" s="5"/>
      <c r="D333" s="8" t="s">
        <v>232</v>
      </c>
      <c r="E333" s="1" t="s">
        <v>177</v>
      </c>
      <c r="F333" s="5"/>
      <c r="G333" s="1"/>
      <c r="H333" s="1"/>
    </row>
    <row r="334" spans="1:8">
      <c r="A334" s="10"/>
      <c r="B334" s="1" t="s">
        <v>542</v>
      </c>
      <c r="C334" s="5"/>
      <c r="D334" s="8" t="s">
        <v>233</v>
      </c>
      <c r="E334" s="1" t="s">
        <v>246</v>
      </c>
      <c r="F334" s="5"/>
      <c r="G334" s="1"/>
      <c r="H334" s="1"/>
    </row>
    <row r="335" spans="1:8">
      <c r="A335" s="10"/>
      <c r="B335" s="10"/>
      <c r="C335" s="5"/>
      <c r="D335" s="8" t="s">
        <v>234</v>
      </c>
      <c r="E335" s="1" t="s">
        <v>247</v>
      </c>
      <c r="F335" s="5"/>
      <c r="G335" s="1"/>
      <c r="H335" s="1"/>
    </row>
    <row r="336" spans="1:8">
      <c r="A336" s="9" t="s">
        <v>262</v>
      </c>
      <c r="B336" s="1" t="s">
        <v>479</v>
      </c>
      <c r="C336" s="5"/>
      <c r="D336" s="8" t="s">
        <v>235</v>
      </c>
      <c r="E336" s="1" t="s">
        <v>248</v>
      </c>
      <c r="F336" s="5"/>
      <c r="G336" s="1"/>
      <c r="H336" s="1"/>
    </row>
    <row r="337" spans="1:8">
      <c r="A337" s="8"/>
      <c r="B337" s="1" t="s">
        <v>379</v>
      </c>
      <c r="C337" s="5"/>
      <c r="D337" s="8" t="s">
        <v>237</v>
      </c>
      <c r="E337" s="1" t="s">
        <v>372</v>
      </c>
      <c r="F337" s="5"/>
      <c r="G337" s="1"/>
      <c r="H337" s="1"/>
    </row>
    <row r="338" spans="1:8">
      <c r="A338" s="8"/>
      <c r="B338" s="1" t="s">
        <v>264</v>
      </c>
      <c r="C338" s="5"/>
      <c r="D338" s="8" t="s">
        <v>236</v>
      </c>
      <c r="E338" s="1" t="s">
        <v>457</v>
      </c>
      <c r="F338" s="5"/>
      <c r="G338" s="1"/>
      <c r="H338" s="1"/>
    </row>
    <row r="339" spans="1:8">
      <c r="A339" s="10"/>
      <c r="B339" s="1" t="s">
        <v>103</v>
      </c>
      <c r="C339" s="5"/>
      <c r="D339" s="8" t="s">
        <v>383</v>
      </c>
      <c r="E339" s="1" t="s">
        <v>384</v>
      </c>
      <c r="F339" s="5"/>
      <c r="G339" s="1"/>
      <c r="H339" s="1"/>
    </row>
    <row r="340" spans="1:8">
      <c r="A340" s="1"/>
      <c r="B340" s="1" t="s">
        <v>80</v>
      </c>
      <c r="C340" s="5"/>
      <c r="D340" s="8" t="s">
        <v>437</v>
      </c>
      <c r="E340" s="1" t="s">
        <v>267</v>
      </c>
      <c r="F340" s="5"/>
      <c r="G340" s="1"/>
      <c r="H340" s="1"/>
    </row>
    <row r="341" spans="1:8">
      <c r="A341" s="1"/>
      <c r="B341" s="1"/>
      <c r="C341" s="5"/>
      <c r="D341" s="8" t="s">
        <v>238</v>
      </c>
      <c r="E341" s="1" t="s">
        <v>370</v>
      </c>
      <c r="F341" s="5"/>
      <c r="G341" s="1"/>
      <c r="H341" s="1"/>
    </row>
    <row r="342" spans="1:8">
      <c r="A342" s="1"/>
      <c r="B342" s="1"/>
      <c r="C342" s="5"/>
      <c r="D342" s="8" t="s">
        <v>275</v>
      </c>
      <c r="E342" s="1" t="s">
        <v>276</v>
      </c>
      <c r="F342" s="5"/>
      <c r="G342" s="1"/>
      <c r="H342" s="1"/>
    </row>
    <row r="343" spans="1:8">
      <c r="A343" s="1"/>
      <c r="B343" s="1"/>
      <c r="C343" s="5"/>
      <c r="D343" s="8" t="s">
        <v>239</v>
      </c>
      <c r="E343" s="1" t="s">
        <v>250</v>
      </c>
      <c r="F343" s="5"/>
      <c r="G343" s="1"/>
      <c r="H343" s="1"/>
    </row>
    <row r="344" spans="1:8">
      <c r="A344" s="1"/>
      <c r="B344" s="1"/>
      <c r="C344" s="5"/>
      <c r="D344" s="8" t="s">
        <v>436</v>
      </c>
      <c r="E344" s="1" t="s">
        <v>377</v>
      </c>
      <c r="F344" s="5"/>
      <c r="G344" s="1"/>
      <c r="H344" s="1"/>
    </row>
    <row r="345" spans="1:8">
      <c r="A345" s="1"/>
      <c r="B345" s="1"/>
      <c r="C345" s="5"/>
      <c r="D345" s="8" t="s">
        <v>402</v>
      </c>
      <c r="E345" s="1" t="s">
        <v>357</v>
      </c>
      <c r="F345" s="5"/>
      <c r="G345" s="1"/>
      <c r="H345" s="1"/>
    </row>
    <row r="346" spans="1:8">
      <c r="A346" s="1"/>
      <c r="B346" s="1"/>
      <c r="C346" s="5"/>
      <c r="D346" s="8" t="s">
        <v>380</v>
      </c>
      <c r="E346" s="1" t="s">
        <v>459</v>
      </c>
      <c r="F346" s="5"/>
      <c r="G346" s="1"/>
      <c r="H346" s="1"/>
    </row>
    <row r="347" spans="1:8">
      <c r="A347" s="1"/>
      <c r="B347" s="1"/>
      <c r="C347" s="5"/>
      <c r="D347" s="8" t="s">
        <v>240</v>
      </c>
      <c r="E347" s="1" t="s">
        <v>371</v>
      </c>
      <c r="F347" s="5"/>
      <c r="G347" s="1"/>
      <c r="H347" s="1"/>
    </row>
    <row r="348" spans="1:8">
      <c r="A348" s="1"/>
      <c r="B348" s="1"/>
      <c r="C348" s="5"/>
      <c r="D348" s="8" t="s">
        <v>381</v>
      </c>
      <c r="E348" s="1" t="s">
        <v>279</v>
      </c>
      <c r="F348" s="5"/>
      <c r="G348" s="1"/>
      <c r="H348" s="1"/>
    </row>
    <row r="349" spans="1:8">
      <c r="A349" s="1"/>
      <c r="B349" s="1"/>
      <c r="C349" s="5"/>
      <c r="D349" s="8" t="s">
        <v>388</v>
      </c>
      <c r="E349" s="1" t="s">
        <v>88</v>
      </c>
      <c r="F349" s="5"/>
      <c r="G349" s="1"/>
      <c r="H349" s="1"/>
    </row>
    <row r="350" spans="1:8">
      <c r="A350" s="1"/>
      <c r="B350" s="1"/>
      <c r="C350" s="5"/>
      <c r="D350" s="8" t="s">
        <v>387</v>
      </c>
      <c r="E350" s="1" t="s">
        <v>90</v>
      </c>
      <c r="F350" s="5"/>
      <c r="G350" s="1"/>
      <c r="H350" s="1"/>
    </row>
    <row r="351" spans="1:8">
      <c r="A351" s="3" t="s">
        <v>435</v>
      </c>
      <c r="B351" s="4"/>
      <c r="C351" s="6"/>
      <c r="D351" s="142"/>
      <c r="E351" s="6"/>
      <c r="F351" s="6"/>
      <c r="G351" s="142"/>
      <c r="H351" s="6"/>
    </row>
    <row r="352" spans="1:8">
      <c r="A352" s="7" t="s">
        <v>220</v>
      </c>
      <c r="B352" s="7" t="s">
        <v>189</v>
      </c>
      <c r="C352" s="5"/>
      <c r="D352" s="7" t="s">
        <v>852</v>
      </c>
      <c r="E352" s="7" t="s">
        <v>189</v>
      </c>
      <c r="F352" s="5"/>
      <c r="G352" s="7" t="s">
        <v>478</v>
      </c>
      <c r="H352" s="7" t="s">
        <v>189</v>
      </c>
    </row>
    <row r="353" spans="1:8">
      <c r="A353" s="8" t="s">
        <v>190</v>
      </c>
      <c r="B353" s="1" t="s">
        <v>203</v>
      </c>
      <c r="C353" s="5"/>
      <c r="D353" s="8" t="s">
        <v>399</v>
      </c>
      <c r="E353" s="1" t="s">
        <v>400</v>
      </c>
      <c r="F353" s="5"/>
      <c r="G353" s="8" t="s">
        <v>190</v>
      </c>
      <c r="H353" s="1" t="s">
        <v>279</v>
      </c>
    </row>
    <row r="354" spans="1:8">
      <c r="A354" s="8" t="s">
        <v>191</v>
      </c>
      <c r="B354" s="1" t="s">
        <v>312</v>
      </c>
      <c r="C354" s="5"/>
      <c r="D354" s="8" t="s">
        <v>221</v>
      </c>
      <c r="E354" s="1" t="s">
        <v>84</v>
      </c>
      <c r="F354" s="5"/>
      <c r="G354" s="8" t="s">
        <v>257</v>
      </c>
      <c r="H354" s="1" t="s">
        <v>430</v>
      </c>
    </row>
    <row r="355" spans="1:8">
      <c r="A355" s="8" t="s">
        <v>192</v>
      </c>
      <c r="B355" s="1" t="s">
        <v>745</v>
      </c>
      <c r="C355" s="5"/>
      <c r="D355" s="8" t="s">
        <v>404</v>
      </c>
      <c r="E355" s="1" t="s">
        <v>246</v>
      </c>
      <c r="F355" s="5"/>
      <c r="G355" s="8" t="s">
        <v>258</v>
      </c>
      <c r="H355" s="1" t="s">
        <v>439</v>
      </c>
    </row>
    <row r="356" spans="1:8">
      <c r="A356" s="8" t="s">
        <v>193</v>
      </c>
      <c r="B356" s="1" t="s">
        <v>246</v>
      </c>
      <c r="C356" s="5"/>
      <c r="D356" s="8" t="s">
        <v>407</v>
      </c>
      <c r="E356" s="1" t="s">
        <v>244</v>
      </c>
      <c r="F356" s="5"/>
      <c r="G356" s="8" t="s">
        <v>259</v>
      </c>
      <c r="H356" s="127" t="s">
        <v>440</v>
      </c>
    </row>
    <row r="357" spans="1:8">
      <c r="A357" s="8" t="s">
        <v>194</v>
      </c>
      <c r="B357" s="1" t="s">
        <v>311</v>
      </c>
      <c r="C357" s="5"/>
      <c r="D357" s="8" t="s">
        <v>392</v>
      </c>
      <c r="E357" s="1" t="s">
        <v>311</v>
      </c>
      <c r="F357" s="5"/>
      <c r="G357" s="8" t="s">
        <v>259</v>
      </c>
      <c r="H357" s="128" t="s">
        <v>17</v>
      </c>
    </row>
    <row r="358" spans="1:8">
      <c r="A358" s="8" t="s">
        <v>195</v>
      </c>
      <c r="B358" s="1" t="s">
        <v>365</v>
      </c>
      <c r="C358" s="5"/>
      <c r="D358" s="8" t="s">
        <v>405</v>
      </c>
      <c r="E358" s="1" t="s">
        <v>198</v>
      </c>
      <c r="F358" s="5"/>
      <c r="G358" s="8" t="s">
        <v>259</v>
      </c>
      <c r="H358" s="128" t="s">
        <v>17</v>
      </c>
    </row>
    <row r="359" spans="1:8">
      <c r="A359" s="8" t="s">
        <v>196</v>
      </c>
      <c r="B359" s="1" t="s">
        <v>366</v>
      </c>
      <c r="C359" s="5"/>
      <c r="D359" s="8" t="s">
        <v>253</v>
      </c>
      <c r="E359" s="1" t="s">
        <v>391</v>
      </c>
      <c r="F359" s="5"/>
      <c r="G359" s="8" t="s">
        <v>374</v>
      </c>
      <c r="H359" s="1" t="s">
        <v>441</v>
      </c>
    </row>
    <row r="360" spans="1:8">
      <c r="A360" s="8" t="s">
        <v>197</v>
      </c>
      <c r="B360" s="1" t="s">
        <v>367</v>
      </c>
      <c r="C360" s="5"/>
      <c r="D360" s="8" t="s">
        <v>390</v>
      </c>
      <c r="E360" s="1" t="s">
        <v>273</v>
      </c>
      <c r="F360" s="5"/>
      <c r="G360" s="1"/>
      <c r="H360" s="1"/>
    </row>
    <row r="361" spans="1:8">
      <c r="A361" s="8" t="s">
        <v>208</v>
      </c>
      <c r="B361" s="1" t="s">
        <v>368</v>
      </c>
      <c r="C361" s="5"/>
      <c r="D361" s="8" t="s">
        <v>406</v>
      </c>
      <c r="E361" s="1" t="s">
        <v>315</v>
      </c>
      <c r="F361" s="5"/>
      <c r="G361" s="1"/>
      <c r="H361" s="1"/>
    </row>
    <row r="362" spans="1:8">
      <c r="A362" s="8" t="s">
        <v>208</v>
      </c>
      <c r="B362" s="1" t="s">
        <v>271</v>
      </c>
      <c r="C362" s="5"/>
      <c r="D362" s="8" t="s">
        <v>395</v>
      </c>
      <c r="E362" s="1" t="s">
        <v>396</v>
      </c>
      <c r="F362" s="5"/>
      <c r="G362" s="1"/>
      <c r="H362" s="1"/>
    </row>
    <row r="363" spans="1:8">
      <c r="A363" s="8" t="s">
        <v>209</v>
      </c>
      <c r="B363" s="1" t="s">
        <v>241</v>
      </c>
      <c r="C363" s="5"/>
      <c r="D363" s="8" t="s">
        <v>393</v>
      </c>
      <c r="E363" s="1" t="s">
        <v>216</v>
      </c>
      <c r="F363" s="5"/>
      <c r="G363" s="1"/>
      <c r="H363" s="1"/>
    </row>
    <row r="364" spans="1:8">
      <c r="A364" s="8" t="s">
        <v>211</v>
      </c>
      <c r="B364" s="1" t="s">
        <v>396</v>
      </c>
      <c r="C364" s="5"/>
      <c r="D364" s="8" t="s">
        <v>224</v>
      </c>
      <c r="E364" s="1" t="s">
        <v>216</v>
      </c>
      <c r="F364" s="5"/>
      <c r="G364" s="1"/>
      <c r="H364" s="1"/>
    </row>
    <row r="365" spans="1:8">
      <c r="A365" s="8" t="s">
        <v>213</v>
      </c>
      <c r="B365" s="94" t="s">
        <v>214</v>
      </c>
      <c r="C365" s="5"/>
      <c r="D365" s="8" t="s">
        <v>225</v>
      </c>
      <c r="E365" s="1" t="s">
        <v>377</v>
      </c>
      <c r="F365" s="5"/>
      <c r="G365" s="1"/>
      <c r="H365" s="1"/>
    </row>
    <row r="366" spans="1:8">
      <c r="A366" s="8" t="s">
        <v>215</v>
      </c>
      <c r="B366" s="1" t="s">
        <v>369</v>
      </c>
      <c r="C366" s="5"/>
      <c r="D366" s="8" t="s">
        <v>227</v>
      </c>
      <c r="E366" s="1" t="s">
        <v>243</v>
      </c>
      <c r="F366" s="5"/>
      <c r="G366" s="1"/>
      <c r="H366" s="1"/>
    </row>
    <row r="367" spans="1:8">
      <c r="A367" s="8" t="s">
        <v>217</v>
      </c>
      <c r="B367" s="1" t="s">
        <v>118</v>
      </c>
      <c r="C367" s="5"/>
      <c r="D367" s="8" t="s">
        <v>228</v>
      </c>
      <c r="E367" s="1" t="s">
        <v>244</v>
      </c>
      <c r="F367" s="5"/>
      <c r="G367" s="1"/>
      <c r="H367" s="1"/>
    </row>
    <row r="368" spans="1:8">
      <c r="A368" s="8" t="s">
        <v>218</v>
      </c>
      <c r="B368" s="1" t="s">
        <v>438</v>
      </c>
      <c r="C368" s="5"/>
      <c r="D368" s="8" t="s">
        <v>229</v>
      </c>
      <c r="E368" s="1" t="s">
        <v>315</v>
      </c>
      <c r="F368" s="5"/>
      <c r="G368" s="1"/>
      <c r="H368" s="1"/>
    </row>
    <row r="369" spans="1:8">
      <c r="A369" s="8"/>
      <c r="B369" s="1"/>
      <c r="C369" s="5"/>
      <c r="D369" s="8" t="s">
        <v>231</v>
      </c>
      <c r="E369" s="1" t="s">
        <v>199</v>
      </c>
      <c r="F369" s="5"/>
      <c r="G369" s="1"/>
      <c r="H369" s="1"/>
    </row>
    <row r="370" spans="1:8">
      <c r="A370" s="9" t="s">
        <v>253</v>
      </c>
      <c r="B370" s="1" t="s">
        <v>545</v>
      </c>
      <c r="C370" s="5"/>
      <c r="D370" s="8" t="s">
        <v>389</v>
      </c>
      <c r="E370" s="1" t="s">
        <v>88</v>
      </c>
      <c r="F370" s="5"/>
      <c r="G370" s="1"/>
      <c r="H370" s="1"/>
    </row>
    <row r="371" spans="1:8">
      <c r="A371" s="10"/>
      <c r="B371" s="1" t="s">
        <v>85</v>
      </c>
      <c r="C371" s="5"/>
      <c r="D371" s="8" t="s">
        <v>394</v>
      </c>
      <c r="E371" s="1" t="s">
        <v>270</v>
      </c>
      <c r="F371" s="5"/>
      <c r="G371" s="1"/>
      <c r="H371" s="1"/>
    </row>
    <row r="372" spans="1:8" ht="15.65" customHeight="1">
      <c r="A372" s="10"/>
      <c r="B372" s="1" t="s">
        <v>103</v>
      </c>
      <c r="C372" s="5"/>
      <c r="D372" s="8" t="s">
        <v>386</v>
      </c>
      <c r="E372" s="1" t="s">
        <v>357</v>
      </c>
      <c r="F372" s="5"/>
      <c r="G372" s="1"/>
      <c r="H372" s="1"/>
    </row>
    <row r="373" spans="1:8">
      <c r="A373" s="10"/>
      <c r="B373" s="1" t="s">
        <v>198</v>
      </c>
      <c r="C373" s="5"/>
      <c r="D373" s="8" t="s">
        <v>401</v>
      </c>
      <c r="E373" s="1" t="s">
        <v>212</v>
      </c>
      <c r="F373" s="5"/>
      <c r="G373" s="1"/>
      <c r="H373" s="1"/>
    </row>
    <row r="374" spans="1:8">
      <c r="A374" s="10"/>
      <c r="B374" s="1" t="s">
        <v>541</v>
      </c>
      <c r="C374" s="5"/>
      <c r="D374" s="8" t="s">
        <v>397</v>
      </c>
      <c r="E374" s="1" t="s">
        <v>398</v>
      </c>
      <c r="F374" s="5"/>
      <c r="G374" s="1"/>
      <c r="H374" s="1"/>
    </row>
    <row r="375" spans="1:8">
      <c r="A375" s="10"/>
      <c r="B375" s="1" t="s">
        <v>542</v>
      </c>
      <c r="C375" s="5"/>
      <c r="D375" s="8" t="s">
        <v>232</v>
      </c>
      <c r="E375" s="1" t="s">
        <v>177</v>
      </c>
      <c r="F375" s="5"/>
      <c r="G375" s="1"/>
      <c r="H375" s="1"/>
    </row>
    <row r="376" spans="1:8">
      <c r="A376" s="1"/>
      <c r="B376" s="1"/>
      <c r="C376" s="5"/>
      <c r="D376" s="8" t="s">
        <v>233</v>
      </c>
      <c r="E376" s="1" t="s">
        <v>246</v>
      </c>
      <c r="F376" s="5"/>
      <c r="G376" s="1"/>
      <c r="H376" s="1"/>
    </row>
    <row r="377" spans="1:8">
      <c r="A377" s="1"/>
      <c r="B377" s="1"/>
      <c r="C377" s="5"/>
      <c r="D377" s="8" t="s">
        <v>234</v>
      </c>
      <c r="E377" s="1" t="s">
        <v>247</v>
      </c>
      <c r="F377" s="5"/>
      <c r="G377" s="1"/>
      <c r="H377" s="1"/>
    </row>
    <row r="378" spans="1:8">
      <c r="A378" s="9" t="s">
        <v>262</v>
      </c>
      <c r="B378" s="1" t="s">
        <v>479</v>
      </c>
      <c r="C378" s="5"/>
      <c r="D378" s="8" t="s">
        <v>235</v>
      </c>
      <c r="E378" s="1" t="s">
        <v>248</v>
      </c>
      <c r="F378" s="5"/>
      <c r="G378" s="1"/>
      <c r="H378" s="1"/>
    </row>
    <row r="379" spans="1:8">
      <c r="A379" s="8"/>
      <c r="B379" s="1" t="s">
        <v>379</v>
      </c>
      <c r="C379" s="5"/>
      <c r="D379" s="8" t="s">
        <v>237</v>
      </c>
      <c r="E379" s="1" t="s">
        <v>372</v>
      </c>
      <c r="F379" s="5"/>
      <c r="G379" s="1"/>
      <c r="H379" s="1"/>
    </row>
    <row r="380" spans="1:8">
      <c r="A380" s="8"/>
      <c r="B380" s="1" t="s">
        <v>264</v>
      </c>
      <c r="C380" s="5"/>
      <c r="D380" s="8" t="s">
        <v>236</v>
      </c>
      <c r="E380" s="1" t="s">
        <v>271</v>
      </c>
      <c r="F380" s="5"/>
      <c r="G380" s="1"/>
      <c r="H380" s="1"/>
    </row>
    <row r="381" spans="1:8">
      <c r="A381" s="10"/>
      <c r="B381" s="1" t="s">
        <v>103</v>
      </c>
      <c r="C381" s="5"/>
      <c r="D381" s="8" t="s">
        <v>383</v>
      </c>
      <c r="E381" s="1" t="s">
        <v>384</v>
      </c>
      <c r="F381" s="5"/>
      <c r="G381" s="1"/>
      <c r="H381" s="1"/>
    </row>
    <row r="382" spans="1:8">
      <c r="A382" s="1"/>
      <c r="B382" s="1" t="s">
        <v>80</v>
      </c>
      <c r="C382" s="5"/>
      <c r="D382" s="8" t="s">
        <v>437</v>
      </c>
      <c r="E382" s="1" t="s">
        <v>267</v>
      </c>
      <c r="F382" s="5"/>
      <c r="G382" s="1"/>
      <c r="H382" s="1"/>
    </row>
    <row r="383" spans="1:8">
      <c r="A383" s="1"/>
      <c r="B383" s="1"/>
      <c r="C383" s="5"/>
      <c r="D383" s="8" t="s">
        <v>238</v>
      </c>
      <c r="E383" s="1" t="s">
        <v>370</v>
      </c>
      <c r="F383" s="5"/>
      <c r="G383" s="1"/>
      <c r="H383" s="1"/>
    </row>
    <row r="384" spans="1:8">
      <c r="A384" s="1"/>
      <c r="B384" s="1"/>
      <c r="C384" s="5"/>
      <c r="D384" s="8" t="s">
        <v>275</v>
      </c>
      <c r="E384" s="1" t="s">
        <v>276</v>
      </c>
      <c r="F384" s="5"/>
      <c r="G384" s="1"/>
      <c r="H384" s="1"/>
    </row>
    <row r="385" spans="1:8">
      <c r="A385" s="1"/>
      <c r="B385" s="1"/>
      <c r="C385" s="5"/>
      <c r="D385" s="8" t="s">
        <v>239</v>
      </c>
      <c r="E385" s="1" t="s">
        <v>250</v>
      </c>
      <c r="F385" s="5"/>
      <c r="G385" s="1"/>
      <c r="H385" s="1"/>
    </row>
    <row r="386" spans="1:8">
      <c r="A386" s="1"/>
      <c r="B386" s="1"/>
      <c r="C386" s="5"/>
      <c r="D386" s="8" t="s">
        <v>436</v>
      </c>
      <c r="E386" s="1" t="s">
        <v>377</v>
      </c>
      <c r="F386" s="5"/>
      <c r="G386" s="1"/>
      <c r="H386" s="1"/>
    </row>
    <row r="387" spans="1:8">
      <c r="A387" s="1"/>
      <c r="B387" s="1"/>
      <c r="C387" s="5"/>
      <c r="D387" s="8" t="s">
        <v>402</v>
      </c>
      <c r="E387" s="1" t="s">
        <v>403</v>
      </c>
      <c r="F387" s="5"/>
      <c r="G387" s="1"/>
      <c r="H387" s="1"/>
    </row>
    <row r="388" spans="1:8">
      <c r="A388" s="1"/>
      <c r="B388" s="1"/>
      <c r="C388" s="5"/>
      <c r="D388" s="8" t="s">
        <v>380</v>
      </c>
      <c r="E388" s="1" t="s">
        <v>292</v>
      </c>
      <c r="F388" s="5"/>
      <c r="G388" s="1"/>
      <c r="H388" s="1"/>
    </row>
    <row r="389" spans="1:8">
      <c r="A389" s="1"/>
      <c r="B389" s="1"/>
      <c r="C389" s="5"/>
      <c r="D389" s="8" t="s">
        <v>240</v>
      </c>
      <c r="E389" s="1" t="s">
        <v>371</v>
      </c>
      <c r="F389" s="5"/>
      <c r="G389" s="1"/>
      <c r="H389" s="1"/>
    </row>
    <row r="390" spans="1:8">
      <c r="A390" s="1"/>
      <c r="B390" s="1"/>
      <c r="C390" s="5"/>
      <c r="D390" s="8" t="s">
        <v>381</v>
      </c>
      <c r="E390" s="1" t="s">
        <v>279</v>
      </c>
      <c r="F390" s="5"/>
      <c r="G390" s="1"/>
      <c r="H390" s="1"/>
    </row>
    <row r="391" spans="1:8">
      <c r="A391" s="1"/>
      <c r="B391" s="1"/>
      <c r="C391" s="5"/>
      <c r="D391" s="8" t="s">
        <v>388</v>
      </c>
      <c r="E391" s="1" t="s">
        <v>88</v>
      </c>
      <c r="F391" s="5"/>
      <c r="G391" s="1"/>
      <c r="H391" s="1"/>
    </row>
    <row r="392" spans="1:8">
      <c r="A392" s="1"/>
      <c r="B392" s="1"/>
      <c r="C392" s="5"/>
      <c r="D392" s="8" t="s">
        <v>387</v>
      </c>
      <c r="E392" s="1" t="s">
        <v>90</v>
      </c>
      <c r="F392" s="5"/>
      <c r="G392" s="1"/>
      <c r="H392" s="1"/>
    </row>
    <row r="393" spans="1:8">
      <c r="A393" s="3" t="s">
        <v>364</v>
      </c>
      <c r="B393" s="143"/>
      <c r="C393" s="6"/>
      <c r="D393" s="142"/>
      <c r="E393" s="6"/>
      <c r="F393" s="6"/>
      <c r="G393" s="142"/>
      <c r="H393" s="6"/>
    </row>
    <row r="394" spans="1:8">
      <c r="A394" s="7" t="s">
        <v>220</v>
      </c>
      <c r="B394" s="7" t="s">
        <v>189</v>
      </c>
      <c r="C394" s="5"/>
      <c r="D394" s="7" t="s">
        <v>852</v>
      </c>
      <c r="E394" s="7" t="s">
        <v>189</v>
      </c>
      <c r="F394" s="5"/>
      <c r="G394" s="7" t="s">
        <v>478</v>
      </c>
      <c r="H394" s="7" t="s">
        <v>189</v>
      </c>
    </row>
    <row r="395" spans="1:8">
      <c r="A395" s="8" t="s">
        <v>190</v>
      </c>
      <c r="B395" s="1" t="s">
        <v>413</v>
      </c>
      <c r="C395" s="5"/>
      <c r="D395" s="8" t="s">
        <v>399</v>
      </c>
      <c r="E395" s="1" t="s">
        <v>400</v>
      </c>
      <c r="F395" s="5"/>
      <c r="G395" s="8" t="s">
        <v>190</v>
      </c>
      <c r="H395" s="1" t="s">
        <v>277</v>
      </c>
    </row>
    <row r="396" spans="1:8">
      <c r="A396" s="8" t="s">
        <v>191</v>
      </c>
      <c r="B396" s="1" t="s">
        <v>203</v>
      </c>
      <c r="C396" s="5"/>
      <c r="D396" s="8" t="s">
        <v>221</v>
      </c>
      <c r="E396" s="1" t="s">
        <v>84</v>
      </c>
      <c r="F396" s="5"/>
      <c r="G396" s="8" t="s">
        <v>257</v>
      </c>
      <c r="H396" s="1" t="s">
        <v>279</v>
      </c>
    </row>
    <row r="397" spans="1:8">
      <c r="A397" s="8" t="s">
        <v>192</v>
      </c>
      <c r="B397" s="1" t="s">
        <v>261</v>
      </c>
      <c r="C397" s="5"/>
      <c r="D397" s="8" t="s">
        <v>404</v>
      </c>
      <c r="E397" s="1" t="s">
        <v>246</v>
      </c>
      <c r="F397" s="5"/>
      <c r="G397" s="8" t="s">
        <v>258</v>
      </c>
      <c r="H397" s="1" t="s">
        <v>260</v>
      </c>
    </row>
    <row r="398" spans="1:8">
      <c r="A398" s="8" t="s">
        <v>193</v>
      </c>
      <c r="B398" s="1" t="s">
        <v>311</v>
      </c>
      <c r="C398" s="5"/>
      <c r="D398" s="8" t="s">
        <v>407</v>
      </c>
      <c r="E398" s="1" t="s">
        <v>244</v>
      </c>
      <c r="F398" s="5"/>
      <c r="G398" s="8" t="s">
        <v>259</v>
      </c>
      <c r="H398" s="1" t="s">
        <v>375</v>
      </c>
    </row>
    <row r="399" spans="1:8">
      <c r="A399" s="8" t="s">
        <v>194</v>
      </c>
      <c r="B399" s="1" t="s">
        <v>216</v>
      </c>
      <c r="C399" s="5"/>
      <c r="D399" s="8" t="s">
        <v>392</v>
      </c>
      <c r="E399" s="1" t="s">
        <v>311</v>
      </c>
      <c r="F399" s="5"/>
      <c r="G399" s="8" t="s">
        <v>259</v>
      </c>
      <c r="H399" s="1" t="s">
        <v>315</v>
      </c>
    </row>
    <row r="400" spans="1:8">
      <c r="A400" s="8" t="s">
        <v>195</v>
      </c>
      <c r="B400" s="1" t="s">
        <v>365</v>
      </c>
      <c r="C400" s="5"/>
      <c r="D400" s="8" t="s">
        <v>405</v>
      </c>
      <c r="E400" s="1" t="s">
        <v>198</v>
      </c>
      <c r="F400" s="5"/>
      <c r="G400" s="8" t="s">
        <v>259</v>
      </c>
      <c r="H400" s="1" t="s">
        <v>280</v>
      </c>
    </row>
    <row r="401" spans="1:8">
      <c r="A401" s="8" t="s">
        <v>196</v>
      </c>
      <c r="B401" s="1" t="s">
        <v>366</v>
      </c>
      <c r="C401" s="5"/>
      <c r="D401" s="8" t="s">
        <v>253</v>
      </c>
      <c r="E401" s="1" t="s">
        <v>391</v>
      </c>
      <c r="F401" s="5"/>
      <c r="G401" s="8" t="s">
        <v>374</v>
      </c>
      <c r="H401" s="1" t="s">
        <v>376</v>
      </c>
    </row>
    <row r="402" spans="1:8">
      <c r="A402" s="8" t="s">
        <v>197</v>
      </c>
      <c r="B402" s="1" t="s">
        <v>367</v>
      </c>
      <c r="C402" s="5"/>
      <c r="D402" s="8" t="s">
        <v>390</v>
      </c>
      <c r="E402" s="1" t="s">
        <v>273</v>
      </c>
      <c r="F402" s="5"/>
      <c r="G402" s="1"/>
      <c r="H402" s="1"/>
    </row>
    <row r="403" spans="1:8">
      <c r="A403" s="8" t="s">
        <v>208</v>
      </c>
      <c r="B403" s="1" t="s">
        <v>368</v>
      </c>
      <c r="C403" s="5"/>
      <c r="D403" s="8" t="s">
        <v>406</v>
      </c>
      <c r="E403" s="1" t="s">
        <v>315</v>
      </c>
      <c r="F403" s="5"/>
      <c r="G403" s="1"/>
      <c r="H403" s="1"/>
    </row>
    <row r="404" spans="1:8">
      <c r="A404" s="8" t="s">
        <v>208</v>
      </c>
      <c r="B404" s="1" t="s">
        <v>293</v>
      </c>
      <c r="C404" s="5"/>
      <c r="D404" s="8" t="s">
        <v>395</v>
      </c>
      <c r="E404" s="1" t="s">
        <v>396</v>
      </c>
      <c r="F404" s="5"/>
      <c r="G404" s="1"/>
      <c r="H404" s="1"/>
    </row>
    <row r="405" spans="1:8">
      <c r="A405" s="8" t="s">
        <v>209</v>
      </c>
      <c r="B405" s="1" t="s">
        <v>294</v>
      </c>
      <c r="C405" s="5"/>
      <c r="D405" s="8" t="s">
        <v>393</v>
      </c>
      <c r="E405" s="1" t="s">
        <v>216</v>
      </c>
      <c r="F405" s="5"/>
      <c r="G405" s="1"/>
      <c r="H405" s="1"/>
    </row>
    <row r="406" spans="1:8">
      <c r="A406" s="8" t="s">
        <v>211</v>
      </c>
      <c r="B406" s="1" t="s">
        <v>408</v>
      </c>
      <c r="C406" s="5"/>
      <c r="D406" s="8" t="s">
        <v>224</v>
      </c>
      <c r="E406" s="1" t="s">
        <v>216</v>
      </c>
      <c r="F406" s="5"/>
      <c r="G406" s="1"/>
      <c r="H406" s="1"/>
    </row>
    <row r="407" spans="1:8">
      <c r="A407" s="8" t="s">
        <v>213</v>
      </c>
      <c r="B407" s="94" t="s">
        <v>214</v>
      </c>
      <c r="C407" s="5"/>
      <c r="D407" s="8" t="s">
        <v>225</v>
      </c>
      <c r="E407" s="1" t="s">
        <v>377</v>
      </c>
      <c r="F407" s="5"/>
      <c r="G407" s="1"/>
      <c r="H407" s="1"/>
    </row>
    <row r="408" spans="1:8">
      <c r="A408" s="8" t="s">
        <v>215</v>
      </c>
      <c r="B408" s="1" t="s">
        <v>369</v>
      </c>
      <c r="C408" s="5"/>
      <c r="D408" s="8" t="s">
        <v>227</v>
      </c>
      <c r="E408" s="1" t="s">
        <v>243</v>
      </c>
      <c r="F408" s="5"/>
      <c r="G408" s="1"/>
      <c r="H408" s="1"/>
    </row>
    <row r="409" spans="1:8">
      <c r="A409" s="8" t="s">
        <v>217</v>
      </c>
      <c r="B409" s="1" t="s">
        <v>118</v>
      </c>
      <c r="C409" s="5"/>
      <c r="D409" s="8" t="s">
        <v>228</v>
      </c>
      <c r="E409" s="1" t="s">
        <v>244</v>
      </c>
      <c r="F409" s="5"/>
      <c r="G409" s="1"/>
      <c r="H409" s="1"/>
    </row>
    <row r="410" spans="1:8">
      <c r="A410" s="8" t="s">
        <v>218</v>
      </c>
      <c r="B410" s="1" t="s">
        <v>373</v>
      </c>
      <c r="C410" s="5"/>
      <c r="D410" s="8" t="s">
        <v>229</v>
      </c>
      <c r="E410" s="1" t="s">
        <v>315</v>
      </c>
      <c r="F410" s="5"/>
      <c r="G410" s="1"/>
      <c r="H410" s="1"/>
    </row>
    <row r="411" spans="1:8">
      <c r="A411" s="8"/>
      <c r="B411" s="1"/>
      <c r="C411" s="5"/>
      <c r="D411" s="8" t="s">
        <v>231</v>
      </c>
      <c r="E411" s="1" t="s">
        <v>199</v>
      </c>
      <c r="F411" s="5"/>
      <c r="G411" s="1"/>
      <c r="H411" s="1"/>
    </row>
    <row r="412" spans="1:8">
      <c r="A412" s="9" t="s">
        <v>253</v>
      </c>
      <c r="B412" s="1" t="s">
        <v>261</v>
      </c>
      <c r="C412" s="5"/>
      <c r="D412" s="8" t="s">
        <v>389</v>
      </c>
      <c r="E412" s="1" t="s">
        <v>88</v>
      </c>
      <c r="F412" s="5"/>
      <c r="G412" s="1"/>
      <c r="H412" s="1"/>
    </row>
    <row r="413" spans="1:8">
      <c r="A413" s="10"/>
      <c r="B413" s="1" t="s">
        <v>85</v>
      </c>
      <c r="C413" s="5"/>
      <c r="D413" s="8" t="s">
        <v>394</v>
      </c>
      <c r="E413" s="1" t="s">
        <v>270</v>
      </c>
      <c r="F413" s="5"/>
      <c r="G413" s="1"/>
      <c r="H413" s="1"/>
    </row>
    <row r="414" spans="1:8">
      <c r="A414" s="10"/>
      <c r="B414" s="1" t="s">
        <v>103</v>
      </c>
      <c r="C414" s="5"/>
      <c r="D414" s="8" t="s">
        <v>386</v>
      </c>
      <c r="E414" s="1" t="s">
        <v>357</v>
      </c>
      <c r="F414" s="5"/>
      <c r="G414" s="1"/>
      <c r="H414" s="1"/>
    </row>
    <row r="415" spans="1:8">
      <c r="A415" s="10"/>
      <c r="B415" s="1" t="s">
        <v>198</v>
      </c>
      <c r="C415" s="5"/>
      <c r="D415" s="8" t="s">
        <v>401</v>
      </c>
      <c r="E415" s="1" t="s">
        <v>212</v>
      </c>
      <c r="F415" s="5"/>
      <c r="G415" s="1"/>
      <c r="H415" s="1"/>
    </row>
    <row r="416" spans="1:8">
      <c r="A416" s="10"/>
      <c r="B416" s="1" t="s">
        <v>541</v>
      </c>
      <c r="C416" s="5"/>
      <c r="D416" s="8" t="s">
        <v>397</v>
      </c>
      <c r="E416" s="1" t="s">
        <v>398</v>
      </c>
      <c r="F416" s="5"/>
      <c r="G416" s="1"/>
      <c r="H416" s="1"/>
    </row>
    <row r="417" spans="1:8">
      <c r="A417" s="10"/>
      <c r="B417" s="1" t="s">
        <v>542</v>
      </c>
      <c r="C417" s="5"/>
      <c r="D417" s="8" t="s">
        <v>232</v>
      </c>
      <c r="E417" s="1" t="s">
        <v>177</v>
      </c>
      <c r="F417" s="5"/>
      <c r="G417" s="1"/>
      <c r="H417" s="1"/>
    </row>
    <row r="418" spans="1:8">
      <c r="A418" s="1"/>
      <c r="B418" s="1"/>
      <c r="C418" s="5"/>
      <c r="D418" s="8" t="s">
        <v>233</v>
      </c>
      <c r="E418" s="1" t="s">
        <v>246</v>
      </c>
      <c r="F418" s="5"/>
      <c r="G418" s="1"/>
      <c r="H418" s="1"/>
    </row>
    <row r="419" spans="1:8">
      <c r="A419" s="1"/>
      <c r="B419" s="1"/>
      <c r="C419" s="5"/>
      <c r="D419" s="8" t="s">
        <v>234</v>
      </c>
      <c r="E419" s="1" t="s">
        <v>247</v>
      </c>
      <c r="F419" s="5"/>
      <c r="G419" s="1"/>
      <c r="H419" s="1"/>
    </row>
    <row r="420" spans="1:8">
      <c r="A420" s="9" t="s">
        <v>262</v>
      </c>
      <c r="B420" s="1" t="s">
        <v>378</v>
      </c>
      <c r="C420" s="5"/>
      <c r="D420" s="8" t="s">
        <v>235</v>
      </c>
      <c r="E420" s="1" t="s">
        <v>248</v>
      </c>
      <c r="F420" s="5"/>
      <c r="G420" s="1"/>
      <c r="H420" s="1"/>
    </row>
    <row r="421" spans="1:8">
      <c r="A421" s="8"/>
      <c r="B421" s="1" t="s">
        <v>379</v>
      </c>
      <c r="C421" s="5"/>
      <c r="D421" s="8" t="s">
        <v>237</v>
      </c>
      <c r="E421" s="1" t="s">
        <v>372</v>
      </c>
      <c r="F421" s="5"/>
      <c r="G421" s="1"/>
      <c r="H421" s="1"/>
    </row>
    <row r="422" spans="1:8">
      <c r="A422" s="8"/>
      <c r="B422" s="1" t="s">
        <v>264</v>
      </c>
      <c r="C422" s="5"/>
      <c r="D422" s="8" t="s">
        <v>236</v>
      </c>
      <c r="E422" s="1" t="s">
        <v>271</v>
      </c>
      <c r="F422" s="5"/>
      <c r="G422" s="1"/>
      <c r="H422" s="1"/>
    </row>
    <row r="423" spans="1:8">
      <c r="A423" s="10"/>
      <c r="B423" s="1" t="s">
        <v>103</v>
      </c>
      <c r="C423" s="5"/>
      <c r="D423" s="8" t="s">
        <v>383</v>
      </c>
      <c r="E423" s="1" t="s">
        <v>384</v>
      </c>
      <c r="F423" s="5"/>
      <c r="G423" s="1"/>
      <c r="H423" s="1"/>
    </row>
    <row r="424" spans="1:8">
      <c r="A424" s="1"/>
      <c r="B424" s="1" t="s">
        <v>80</v>
      </c>
      <c r="C424" s="5"/>
      <c r="D424" s="8" t="s">
        <v>382</v>
      </c>
      <c r="E424" s="1" t="s">
        <v>267</v>
      </c>
      <c r="F424" s="5"/>
      <c r="G424" s="1"/>
      <c r="H424" s="1"/>
    </row>
    <row r="425" spans="1:8">
      <c r="A425" s="1"/>
      <c r="B425" s="1"/>
      <c r="C425" s="5"/>
      <c r="D425" s="8" t="s">
        <v>238</v>
      </c>
      <c r="E425" s="1" t="s">
        <v>370</v>
      </c>
      <c r="F425" s="5"/>
      <c r="G425" s="1"/>
      <c r="H425" s="1"/>
    </row>
    <row r="426" spans="1:8">
      <c r="A426" s="1"/>
      <c r="B426" s="1"/>
      <c r="C426" s="5"/>
      <c r="D426" s="8" t="s">
        <v>275</v>
      </c>
      <c r="E426" s="1" t="s">
        <v>276</v>
      </c>
      <c r="F426" s="5"/>
      <c r="G426" s="1"/>
      <c r="H426" s="1"/>
    </row>
    <row r="427" spans="1:8">
      <c r="A427" s="1"/>
      <c r="B427" s="1"/>
      <c r="C427" s="5"/>
      <c r="D427" s="8" t="s">
        <v>239</v>
      </c>
      <c r="E427" s="1" t="s">
        <v>250</v>
      </c>
      <c r="F427" s="5"/>
      <c r="G427" s="1"/>
      <c r="H427" s="1"/>
    </row>
    <row r="428" spans="1:8">
      <c r="A428" s="1"/>
      <c r="B428" s="1"/>
      <c r="C428" s="5"/>
      <c r="D428" s="8" t="s">
        <v>385</v>
      </c>
      <c r="E428" s="1" t="s">
        <v>377</v>
      </c>
      <c r="F428" s="5"/>
      <c r="G428" s="1"/>
      <c r="H428" s="1"/>
    </row>
    <row r="429" spans="1:8">
      <c r="A429" s="1"/>
      <c r="B429" s="1"/>
      <c r="C429" s="5"/>
      <c r="D429" s="8" t="s">
        <v>402</v>
      </c>
      <c r="E429" s="1" t="s">
        <v>403</v>
      </c>
      <c r="F429" s="5"/>
      <c r="G429" s="1"/>
      <c r="H429" s="1"/>
    </row>
    <row r="430" spans="1:8">
      <c r="A430" s="1"/>
      <c r="B430" s="1"/>
      <c r="C430" s="5"/>
      <c r="D430" s="8" t="s">
        <v>380</v>
      </c>
      <c r="E430" s="1" t="s">
        <v>292</v>
      </c>
      <c r="F430" s="5"/>
      <c r="G430" s="1"/>
      <c r="H430" s="1"/>
    </row>
    <row r="431" spans="1:8">
      <c r="A431" s="1"/>
      <c r="B431" s="1"/>
      <c r="C431" s="5"/>
      <c r="D431" s="8" t="s">
        <v>240</v>
      </c>
      <c r="E431" s="1" t="s">
        <v>371</v>
      </c>
      <c r="F431" s="5"/>
      <c r="G431" s="1"/>
      <c r="H431" s="1"/>
    </row>
    <row r="432" spans="1:8">
      <c r="A432" s="1"/>
      <c r="B432" s="1"/>
      <c r="C432" s="5"/>
      <c r="D432" s="8" t="s">
        <v>381</v>
      </c>
      <c r="E432" s="1" t="s">
        <v>279</v>
      </c>
      <c r="F432" s="5"/>
      <c r="G432" s="1"/>
      <c r="H432" s="1"/>
    </row>
    <row r="433" spans="1:8">
      <c r="A433" s="1"/>
      <c r="B433" s="1"/>
      <c r="C433" s="5"/>
      <c r="D433" s="8" t="s">
        <v>388</v>
      </c>
      <c r="E433" s="1" t="s">
        <v>88</v>
      </c>
      <c r="F433" s="5"/>
      <c r="G433" s="1"/>
      <c r="H433" s="1"/>
    </row>
    <row r="434" spans="1:8">
      <c r="A434" s="1"/>
      <c r="B434" s="1"/>
      <c r="C434" s="5"/>
      <c r="D434" s="8" t="s">
        <v>387</v>
      </c>
      <c r="E434" s="1" t="s">
        <v>90</v>
      </c>
      <c r="F434" s="5"/>
      <c r="G434" s="1"/>
      <c r="H434" s="1"/>
    </row>
    <row r="435" spans="1:8">
      <c r="A435" s="3" t="s">
        <v>283</v>
      </c>
      <c r="B435" s="143"/>
      <c r="C435" s="6"/>
      <c r="D435" s="142"/>
      <c r="E435" s="6"/>
      <c r="F435" s="6"/>
      <c r="G435" s="142"/>
      <c r="H435" s="6"/>
    </row>
    <row r="436" spans="1:8">
      <c r="A436" s="7" t="s">
        <v>220</v>
      </c>
      <c r="B436" s="7" t="s">
        <v>189</v>
      </c>
      <c r="C436" s="5"/>
      <c r="D436" s="7" t="s">
        <v>852</v>
      </c>
      <c r="E436" s="7" t="s">
        <v>189</v>
      </c>
      <c r="F436" s="5"/>
      <c r="G436" s="7" t="s">
        <v>478</v>
      </c>
      <c r="H436" s="7" t="s">
        <v>189</v>
      </c>
    </row>
    <row r="437" spans="1:8">
      <c r="A437" s="8" t="s">
        <v>190</v>
      </c>
      <c r="B437" s="1" t="s">
        <v>261</v>
      </c>
      <c r="C437" s="5"/>
      <c r="D437" s="8" t="s">
        <v>221</v>
      </c>
      <c r="E437" s="1" t="s">
        <v>84</v>
      </c>
      <c r="F437" s="5"/>
      <c r="G437" s="8" t="s">
        <v>190</v>
      </c>
      <c r="H437" s="1" t="s">
        <v>277</v>
      </c>
    </row>
    <row r="438" spans="1:8">
      <c r="A438" s="8" t="s">
        <v>191</v>
      </c>
      <c r="B438" s="1" t="s">
        <v>292</v>
      </c>
      <c r="C438" s="5"/>
      <c r="D438" s="8" t="s">
        <v>222</v>
      </c>
      <c r="E438" s="1" t="s">
        <v>241</v>
      </c>
      <c r="F438" s="5"/>
      <c r="G438" s="8" t="s">
        <v>257</v>
      </c>
      <c r="H438" s="1" t="s">
        <v>279</v>
      </c>
    </row>
    <row r="439" spans="1:8">
      <c r="A439" s="8" t="s">
        <v>192</v>
      </c>
      <c r="B439" s="1" t="s">
        <v>199</v>
      </c>
      <c r="C439" s="5"/>
      <c r="D439" s="8" t="s">
        <v>223</v>
      </c>
      <c r="E439" s="1" t="s">
        <v>273</v>
      </c>
      <c r="F439" s="5"/>
      <c r="G439" s="8" t="s">
        <v>258</v>
      </c>
      <c r="H439" s="1" t="s">
        <v>260</v>
      </c>
    </row>
    <row r="440" spans="1:8">
      <c r="A440" s="8" t="s">
        <v>193</v>
      </c>
      <c r="B440" s="1" t="s">
        <v>311</v>
      </c>
      <c r="C440" s="5"/>
      <c r="D440" s="8" t="s">
        <v>224</v>
      </c>
      <c r="E440" s="1" t="s">
        <v>216</v>
      </c>
      <c r="F440" s="5"/>
      <c r="G440" s="8" t="s">
        <v>259</v>
      </c>
      <c r="H440" s="1" t="s">
        <v>280</v>
      </c>
    </row>
    <row r="441" spans="1:8">
      <c r="A441" s="8" t="s">
        <v>194</v>
      </c>
      <c r="B441" s="1" t="s">
        <v>216</v>
      </c>
      <c r="C441" s="5"/>
      <c r="D441" s="8" t="s">
        <v>225</v>
      </c>
      <c r="E441" s="1" t="s">
        <v>292</v>
      </c>
      <c r="F441" s="5"/>
      <c r="G441" s="8" t="s">
        <v>259</v>
      </c>
      <c r="H441" s="1" t="s">
        <v>314</v>
      </c>
    </row>
    <row r="442" spans="1:8">
      <c r="A442" s="8" t="s">
        <v>195</v>
      </c>
      <c r="B442" s="1" t="s">
        <v>267</v>
      </c>
      <c r="C442" s="5"/>
      <c r="D442" s="8" t="s">
        <v>226</v>
      </c>
      <c r="E442" s="1" t="s">
        <v>90</v>
      </c>
      <c r="F442" s="5"/>
      <c r="G442" s="8" t="s">
        <v>259</v>
      </c>
      <c r="H442" s="1" t="s">
        <v>315</v>
      </c>
    </row>
    <row r="443" spans="1:8">
      <c r="A443" s="8" t="s">
        <v>196</v>
      </c>
      <c r="B443" s="1" t="s">
        <v>100</v>
      </c>
      <c r="C443" s="5"/>
      <c r="D443" s="8" t="s">
        <v>227</v>
      </c>
      <c r="E443" s="1" t="s">
        <v>243</v>
      </c>
      <c r="F443" s="5"/>
      <c r="G443" s="1"/>
      <c r="H443" s="1"/>
    </row>
    <row r="444" spans="1:8">
      <c r="A444" s="8" t="s">
        <v>197</v>
      </c>
      <c r="B444" s="1" t="s">
        <v>242</v>
      </c>
      <c r="C444" s="5"/>
      <c r="D444" s="8" t="s">
        <v>228</v>
      </c>
      <c r="E444" s="1" t="s">
        <v>296</v>
      </c>
      <c r="F444" s="5"/>
      <c r="G444" s="1"/>
      <c r="H444" s="1"/>
    </row>
    <row r="445" spans="1:8">
      <c r="A445" s="8" t="s">
        <v>208</v>
      </c>
      <c r="B445" s="1" t="s">
        <v>268</v>
      </c>
      <c r="C445" s="5"/>
      <c r="D445" s="8" t="s">
        <v>229</v>
      </c>
      <c r="E445" s="1" t="s">
        <v>312</v>
      </c>
      <c r="F445" s="5"/>
      <c r="G445" s="1"/>
      <c r="H445" s="1"/>
    </row>
    <row r="446" spans="1:8">
      <c r="A446" s="8" t="s">
        <v>208</v>
      </c>
      <c r="B446" s="1" t="s">
        <v>293</v>
      </c>
      <c r="C446" s="5"/>
      <c r="D446" s="8" t="s">
        <v>230</v>
      </c>
      <c r="E446" s="1" t="s">
        <v>199</v>
      </c>
      <c r="F446" s="5"/>
      <c r="G446" s="1"/>
      <c r="H446" s="1"/>
    </row>
    <row r="447" spans="1:8">
      <c r="A447" s="8" t="s">
        <v>209</v>
      </c>
      <c r="B447" s="1" t="s">
        <v>294</v>
      </c>
      <c r="C447" s="5"/>
      <c r="D447" s="8" t="s">
        <v>231</v>
      </c>
      <c r="E447" s="1" t="s">
        <v>201</v>
      </c>
      <c r="F447" s="5"/>
      <c r="G447" s="1"/>
      <c r="H447" s="1"/>
    </row>
    <row r="448" spans="1:8">
      <c r="A448" s="8" t="s">
        <v>211</v>
      </c>
      <c r="B448" s="1" t="s">
        <v>295</v>
      </c>
      <c r="C448" s="5"/>
      <c r="D448" s="8" t="s">
        <v>232</v>
      </c>
      <c r="E448" s="1" t="s">
        <v>177</v>
      </c>
      <c r="F448" s="5"/>
      <c r="G448" s="1"/>
      <c r="H448" s="1"/>
    </row>
    <row r="449" spans="1:8">
      <c r="A449" s="8" t="s">
        <v>213</v>
      </c>
      <c r="B449" s="94" t="s">
        <v>214</v>
      </c>
      <c r="C449" s="5"/>
      <c r="D449" s="8" t="s">
        <v>233</v>
      </c>
      <c r="E449" s="1" t="s">
        <v>246</v>
      </c>
      <c r="F449" s="5"/>
      <c r="G449" s="1"/>
      <c r="H449" s="1"/>
    </row>
    <row r="450" spans="1:8">
      <c r="A450" s="8" t="s">
        <v>215</v>
      </c>
      <c r="B450" s="1" t="s">
        <v>270</v>
      </c>
      <c r="C450" s="5"/>
      <c r="D450" s="8" t="s">
        <v>234</v>
      </c>
      <c r="E450" s="1" t="s">
        <v>247</v>
      </c>
      <c r="F450" s="5"/>
      <c r="G450" s="1"/>
      <c r="H450" s="1"/>
    </row>
    <row r="451" spans="1:8">
      <c r="A451" s="8" t="s">
        <v>215</v>
      </c>
      <c r="B451" s="1" t="s">
        <v>269</v>
      </c>
      <c r="C451" s="5"/>
      <c r="D451" s="8" t="s">
        <v>235</v>
      </c>
      <c r="E451" s="1" t="s">
        <v>248</v>
      </c>
      <c r="F451" s="5"/>
      <c r="G451" s="1"/>
      <c r="H451" s="1"/>
    </row>
    <row r="452" spans="1:8">
      <c r="A452" s="8" t="s">
        <v>217</v>
      </c>
      <c r="B452" s="1" t="s">
        <v>118</v>
      </c>
      <c r="C452" s="5"/>
      <c r="D452" s="8" t="s">
        <v>236</v>
      </c>
      <c r="E452" s="1" t="s">
        <v>271</v>
      </c>
      <c r="F452" s="5"/>
      <c r="G452" s="1"/>
      <c r="H452" s="1"/>
    </row>
    <row r="453" spans="1:8">
      <c r="A453" s="8" t="s">
        <v>218</v>
      </c>
      <c r="B453" s="1" t="s">
        <v>219</v>
      </c>
      <c r="C453" s="5"/>
      <c r="D453" s="8" t="s">
        <v>237</v>
      </c>
      <c r="E453" s="1" t="s">
        <v>272</v>
      </c>
      <c r="F453" s="5"/>
      <c r="G453" s="1"/>
      <c r="H453" s="1"/>
    </row>
    <row r="454" spans="1:8">
      <c r="A454" s="8"/>
      <c r="B454" s="1"/>
      <c r="C454" s="5"/>
      <c r="D454" s="8" t="s">
        <v>238</v>
      </c>
      <c r="E454" s="1" t="s">
        <v>89</v>
      </c>
      <c r="F454" s="5"/>
      <c r="G454" s="1"/>
      <c r="H454" s="1"/>
    </row>
    <row r="455" spans="1:8">
      <c r="A455" s="9" t="s">
        <v>253</v>
      </c>
      <c r="B455" s="1" t="s">
        <v>199</v>
      </c>
      <c r="C455" s="5"/>
      <c r="D455" s="8" t="s">
        <v>239</v>
      </c>
      <c r="E455" s="1" t="s">
        <v>250</v>
      </c>
      <c r="F455" s="5"/>
      <c r="G455" s="1"/>
      <c r="H455" s="1"/>
    </row>
    <row r="456" spans="1:8">
      <c r="A456" s="10"/>
      <c r="B456" s="1" t="s">
        <v>198</v>
      </c>
      <c r="C456" s="5"/>
      <c r="D456" s="8" t="s">
        <v>240</v>
      </c>
      <c r="E456" s="1" t="s">
        <v>251</v>
      </c>
      <c r="F456" s="5"/>
      <c r="G456" s="1"/>
      <c r="H456" s="1"/>
    </row>
    <row r="457" spans="1:8">
      <c r="A457" s="10"/>
      <c r="B457" s="1" t="s">
        <v>85</v>
      </c>
      <c r="C457" s="5"/>
      <c r="D457" s="8" t="s">
        <v>275</v>
      </c>
      <c r="E457" s="1" t="s">
        <v>276</v>
      </c>
      <c r="F457" s="5"/>
      <c r="G457" s="1"/>
      <c r="H457" s="1"/>
    </row>
    <row r="458" spans="1:8">
      <c r="A458" s="10"/>
      <c r="B458" s="1" t="s">
        <v>210</v>
      </c>
      <c r="C458" s="5"/>
      <c r="D458" s="8"/>
      <c r="E458" s="1"/>
      <c r="F458" s="5"/>
      <c r="G458" s="1"/>
      <c r="H458" s="1"/>
    </row>
    <row r="459" spans="1:8">
      <c r="A459" s="10"/>
      <c r="B459" s="1" t="s">
        <v>541</v>
      </c>
      <c r="C459" s="5"/>
      <c r="D459" s="8"/>
      <c r="E459" s="1"/>
      <c r="F459" s="5"/>
      <c r="G459" s="1"/>
      <c r="H459" s="1"/>
    </row>
    <row r="460" spans="1:8">
      <c r="A460" s="10"/>
      <c r="B460" s="1"/>
      <c r="C460" s="5"/>
      <c r="D460" s="8"/>
      <c r="E460" s="1"/>
      <c r="F460" s="5"/>
      <c r="G460" s="1"/>
      <c r="H460" s="1"/>
    </row>
    <row r="461" spans="1:8">
      <c r="A461" s="10"/>
      <c r="B461" s="1"/>
      <c r="C461" s="5"/>
      <c r="D461" s="1"/>
      <c r="E461" s="1"/>
      <c r="F461" s="5"/>
      <c r="G461" s="1"/>
      <c r="H461" s="1"/>
    </row>
    <row r="462" spans="1:8">
      <c r="A462" s="9" t="s">
        <v>262</v>
      </c>
      <c r="B462" s="1" t="s">
        <v>282</v>
      </c>
      <c r="C462" s="5"/>
      <c r="D462" s="1"/>
      <c r="E462" s="1"/>
      <c r="F462" s="5"/>
      <c r="G462" s="1"/>
      <c r="H462" s="1"/>
    </row>
    <row r="463" spans="1:8">
      <c r="A463" s="8"/>
      <c r="B463" s="1" t="s">
        <v>264</v>
      </c>
      <c r="C463" s="5"/>
      <c r="D463" s="1"/>
      <c r="E463" s="1"/>
      <c r="F463" s="5"/>
      <c r="G463" s="1"/>
      <c r="H463" s="1"/>
    </row>
    <row r="464" spans="1:8">
      <c r="A464" s="8"/>
      <c r="B464" s="1" t="s">
        <v>118</v>
      </c>
      <c r="C464" s="5"/>
      <c r="D464" s="1"/>
      <c r="E464" s="1"/>
      <c r="F464" s="5"/>
      <c r="G464" s="1"/>
      <c r="H464" s="1"/>
    </row>
    <row r="465" spans="1:8">
      <c r="A465" s="8"/>
      <c r="B465" s="1" t="s">
        <v>125</v>
      </c>
      <c r="C465" s="5"/>
      <c r="D465" s="1"/>
      <c r="E465" s="1"/>
      <c r="F465" s="5"/>
      <c r="G465" s="1"/>
      <c r="H465" s="1"/>
    </row>
    <row r="466" spans="1:8">
      <c r="A466" s="10"/>
      <c r="B466" s="1" t="s">
        <v>103</v>
      </c>
      <c r="C466" s="5"/>
      <c r="D466" s="1"/>
      <c r="E466" s="1"/>
      <c r="F466" s="5"/>
      <c r="G466" s="1"/>
      <c r="H466" s="1"/>
    </row>
    <row r="467" spans="1:8">
      <c r="A467" s="1"/>
      <c r="B467" s="1" t="s">
        <v>80</v>
      </c>
      <c r="C467" s="5"/>
      <c r="D467" s="1"/>
      <c r="E467" s="1"/>
      <c r="F467" s="5"/>
      <c r="G467" s="1"/>
      <c r="H467" s="1"/>
    </row>
    <row r="468" spans="1:8">
      <c r="A468" s="3" t="s">
        <v>252</v>
      </c>
      <c r="B468" s="143"/>
      <c r="C468" s="6"/>
      <c r="D468" s="142"/>
      <c r="E468" s="6"/>
      <c r="F468" s="6"/>
      <c r="G468" s="142"/>
      <c r="H468" s="6"/>
    </row>
    <row r="469" spans="1:8">
      <c r="A469" s="7" t="s">
        <v>220</v>
      </c>
      <c r="B469" s="7" t="s">
        <v>189</v>
      </c>
      <c r="C469" s="5"/>
      <c r="D469" s="7" t="s">
        <v>852</v>
      </c>
      <c r="E469" s="7" t="s">
        <v>189</v>
      </c>
      <c r="F469" s="5"/>
      <c r="G469" s="7" t="s">
        <v>478</v>
      </c>
      <c r="H469" s="7" t="s">
        <v>189</v>
      </c>
    </row>
    <row r="470" spans="1:8">
      <c r="A470" s="8" t="s">
        <v>190</v>
      </c>
      <c r="B470" s="1" t="s">
        <v>199</v>
      </c>
      <c r="C470" s="5"/>
      <c r="D470" s="8" t="s">
        <v>221</v>
      </c>
      <c r="E470" s="1" t="s">
        <v>84</v>
      </c>
      <c r="F470" s="5"/>
      <c r="G470" s="8" t="s">
        <v>190</v>
      </c>
      <c r="H470" s="1" t="s">
        <v>86</v>
      </c>
    </row>
    <row r="471" spans="1:8">
      <c r="A471" s="8" t="s">
        <v>191</v>
      </c>
      <c r="B471" s="1" t="s">
        <v>261</v>
      </c>
      <c r="C471" s="5"/>
      <c r="D471" s="8" t="s">
        <v>222</v>
      </c>
      <c r="E471" s="1" t="s">
        <v>241</v>
      </c>
      <c r="F471" s="5"/>
      <c r="G471" s="8" t="s">
        <v>257</v>
      </c>
      <c r="H471" s="1" t="s">
        <v>277</v>
      </c>
    </row>
    <row r="472" spans="1:8">
      <c r="A472" s="8" t="s">
        <v>192</v>
      </c>
      <c r="B472" s="1" t="s">
        <v>198</v>
      </c>
      <c r="C472" s="5"/>
      <c r="D472" s="8" t="s">
        <v>223</v>
      </c>
      <c r="E472" s="1" t="s">
        <v>273</v>
      </c>
      <c r="F472" s="5"/>
      <c r="G472" s="8" t="s">
        <v>258</v>
      </c>
      <c r="H472" s="1" t="s">
        <v>278</v>
      </c>
    </row>
    <row r="473" spans="1:8">
      <c r="A473" s="8" t="s">
        <v>193</v>
      </c>
      <c r="B473" s="1" t="s">
        <v>201</v>
      </c>
      <c r="C473" s="5"/>
      <c r="D473" s="8" t="s">
        <v>224</v>
      </c>
      <c r="E473" s="1" t="s">
        <v>216</v>
      </c>
      <c r="F473" s="5"/>
      <c r="G473" s="8" t="s">
        <v>259</v>
      </c>
      <c r="H473" s="1" t="s">
        <v>98</v>
      </c>
    </row>
    <row r="474" spans="1:8">
      <c r="A474" s="8" t="s">
        <v>194</v>
      </c>
      <c r="B474" s="1" t="s">
        <v>266</v>
      </c>
      <c r="C474" s="5"/>
      <c r="D474" s="8" t="s">
        <v>225</v>
      </c>
      <c r="E474" s="1" t="s">
        <v>261</v>
      </c>
      <c r="F474" s="5"/>
      <c r="G474" s="8" t="s">
        <v>259</v>
      </c>
      <c r="H474" s="1" t="s">
        <v>279</v>
      </c>
    </row>
    <row r="475" spans="1:8">
      <c r="A475" s="8" t="s">
        <v>195</v>
      </c>
      <c r="B475" s="1" t="s">
        <v>267</v>
      </c>
      <c r="C475" s="5"/>
      <c r="D475" s="8" t="s">
        <v>226</v>
      </c>
      <c r="E475" s="1" t="s">
        <v>90</v>
      </c>
      <c r="F475" s="5"/>
      <c r="G475" s="8" t="s">
        <v>259</v>
      </c>
      <c r="H475" s="1" t="s">
        <v>280</v>
      </c>
    </row>
    <row r="476" spans="1:8">
      <c r="A476" s="8" t="s">
        <v>196</v>
      </c>
      <c r="B476" s="1" t="s">
        <v>249</v>
      </c>
      <c r="C476" s="5"/>
      <c r="D476" s="8" t="s">
        <v>227</v>
      </c>
      <c r="E476" s="1" t="s">
        <v>243</v>
      </c>
      <c r="F476" s="5"/>
      <c r="G476" s="1"/>
      <c r="H476" s="1"/>
    </row>
    <row r="477" spans="1:8">
      <c r="A477" s="8" t="s">
        <v>197</v>
      </c>
      <c r="B477" s="1" t="s">
        <v>242</v>
      </c>
      <c r="C477" s="5"/>
      <c r="D477" s="8" t="s">
        <v>228</v>
      </c>
      <c r="E477" s="1" t="s">
        <v>245</v>
      </c>
      <c r="F477" s="5"/>
      <c r="G477" s="1"/>
      <c r="H477" s="1"/>
    </row>
    <row r="478" spans="1:8">
      <c r="A478" s="8" t="s">
        <v>208</v>
      </c>
      <c r="B478" s="1" t="s">
        <v>206</v>
      </c>
      <c r="C478" s="5"/>
      <c r="D478" s="8" t="s">
        <v>229</v>
      </c>
      <c r="E478" s="1" t="s">
        <v>274</v>
      </c>
      <c r="F478" s="5"/>
      <c r="G478" s="1"/>
      <c r="H478" s="1"/>
    </row>
    <row r="479" spans="1:8">
      <c r="A479" s="8" t="s">
        <v>208</v>
      </c>
      <c r="B479" s="1" t="s">
        <v>268</v>
      </c>
      <c r="C479" s="5"/>
      <c r="D479" s="8" t="s">
        <v>230</v>
      </c>
      <c r="E479" s="1" t="s">
        <v>202</v>
      </c>
      <c r="F479" s="5"/>
      <c r="G479" s="1"/>
      <c r="H479" s="1"/>
    </row>
    <row r="480" spans="1:8">
      <c r="A480" s="8" t="s">
        <v>209</v>
      </c>
      <c r="B480" s="1" t="s">
        <v>210</v>
      </c>
      <c r="C480" s="5"/>
      <c r="D480" s="8" t="s">
        <v>231</v>
      </c>
      <c r="E480" s="1" t="s">
        <v>201</v>
      </c>
      <c r="F480" s="5"/>
      <c r="G480" s="1"/>
      <c r="H480" s="1"/>
    </row>
    <row r="481" spans="1:8">
      <c r="A481" s="8" t="s">
        <v>211</v>
      </c>
      <c r="B481" s="1" t="s">
        <v>212</v>
      </c>
      <c r="C481" s="5"/>
      <c r="D481" s="8" t="s">
        <v>232</v>
      </c>
      <c r="E481" s="1" t="s">
        <v>177</v>
      </c>
      <c r="F481" s="5"/>
      <c r="G481" s="1"/>
      <c r="H481" s="1"/>
    </row>
    <row r="482" spans="1:8">
      <c r="A482" s="8" t="s">
        <v>213</v>
      </c>
      <c r="B482" s="1" t="s">
        <v>214</v>
      </c>
      <c r="C482" s="5"/>
      <c r="D482" s="8" t="s">
        <v>233</v>
      </c>
      <c r="E482" s="1" t="s">
        <v>246</v>
      </c>
      <c r="F482" s="5"/>
      <c r="G482" s="1"/>
      <c r="H482" s="1"/>
    </row>
    <row r="483" spans="1:8">
      <c r="A483" s="8" t="s">
        <v>215</v>
      </c>
      <c r="B483" s="1" t="s">
        <v>269</v>
      </c>
      <c r="C483" s="5"/>
      <c r="D483" s="8" t="s">
        <v>234</v>
      </c>
      <c r="E483" s="1" t="s">
        <v>247</v>
      </c>
      <c r="F483" s="5"/>
      <c r="G483" s="1"/>
      <c r="H483" s="1"/>
    </row>
    <row r="484" spans="1:8">
      <c r="A484" s="8" t="s">
        <v>215</v>
      </c>
      <c r="B484" s="1" t="s">
        <v>270</v>
      </c>
      <c r="C484" s="5"/>
      <c r="D484" s="8" t="s">
        <v>235</v>
      </c>
      <c r="E484" s="1" t="s">
        <v>248</v>
      </c>
      <c r="F484" s="5"/>
      <c r="G484" s="1"/>
      <c r="H484" s="1"/>
    </row>
    <row r="485" spans="1:8">
      <c r="A485" s="8" t="s">
        <v>217</v>
      </c>
      <c r="B485" s="1" t="s">
        <v>118</v>
      </c>
      <c r="C485" s="5"/>
      <c r="D485" s="8" t="s">
        <v>236</v>
      </c>
      <c r="E485" s="1" t="s">
        <v>271</v>
      </c>
      <c r="F485" s="5"/>
      <c r="G485" s="1"/>
      <c r="H485" s="1"/>
    </row>
    <row r="486" spans="1:8">
      <c r="A486" s="8" t="s">
        <v>218</v>
      </c>
      <c r="B486" s="1" t="s">
        <v>219</v>
      </c>
      <c r="C486" s="5"/>
      <c r="D486" s="8" t="s">
        <v>237</v>
      </c>
      <c r="E486" s="1" t="s">
        <v>272</v>
      </c>
      <c r="F486" s="5"/>
      <c r="G486" s="1"/>
      <c r="H486" s="1"/>
    </row>
    <row r="487" spans="1:8">
      <c r="A487" s="8"/>
      <c r="B487" s="1"/>
      <c r="C487" s="5"/>
      <c r="D487" s="8" t="s">
        <v>238</v>
      </c>
      <c r="E487" s="1" t="s">
        <v>89</v>
      </c>
      <c r="F487" s="5"/>
      <c r="G487" s="1"/>
      <c r="H487" s="1"/>
    </row>
    <row r="488" spans="1:8">
      <c r="A488" s="9" t="s">
        <v>253</v>
      </c>
      <c r="B488" s="1" t="s">
        <v>281</v>
      </c>
      <c r="C488" s="5"/>
      <c r="D488" s="8" t="s">
        <v>239</v>
      </c>
      <c r="E488" s="1" t="s">
        <v>250</v>
      </c>
      <c r="F488" s="5"/>
      <c r="G488" s="1"/>
      <c r="H488" s="1"/>
    </row>
    <row r="489" spans="1:8">
      <c r="A489" s="10"/>
      <c r="B489" s="1" t="s">
        <v>200</v>
      </c>
      <c r="C489" s="5"/>
      <c r="D489" s="8" t="s">
        <v>240</v>
      </c>
      <c r="E489" s="1" t="s">
        <v>251</v>
      </c>
      <c r="F489" s="5"/>
      <c r="G489" s="1"/>
      <c r="H489" s="1"/>
    </row>
    <row r="490" spans="1:8">
      <c r="A490" s="10"/>
      <c r="B490" s="1" t="s">
        <v>124</v>
      </c>
      <c r="C490" s="5"/>
      <c r="D490" s="8" t="s">
        <v>275</v>
      </c>
      <c r="E490" s="1" t="s">
        <v>276</v>
      </c>
      <c r="F490" s="5"/>
      <c r="G490" s="1"/>
      <c r="H490" s="1"/>
    </row>
    <row r="491" spans="1:8">
      <c r="A491" s="10"/>
      <c r="B491" s="1" t="s">
        <v>106</v>
      </c>
      <c r="C491" s="5"/>
      <c r="D491" s="8"/>
      <c r="E491" s="1"/>
      <c r="F491" s="5"/>
      <c r="G491" s="1"/>
      <c r="H491" s="1"/>
    </row>
    <row r="492" spans="1:8">
      <c r="A492" s="10"/>
      <c r="B492" s="1" t="s">
        <v>541</v>
      </c>
      <c r="C492" s="5"/>
      <c r="D492" s="8"/>
      <c r="E492" s="1"/>
      <c r="F492" s="5"/>
      <c r="G492" s="1"/>
      <c r="H492" s="1"/>
    </row>
    <row r="493" spans="1:8">
      <c r="A493" s="10"/>
      <c r="B493" s="1"/>
      <c r="C493" s="5"/>
      <c r="D493" s="1"/>
      <c r="E493" s="1"/>
      <c r="F493" s="5"/>
      <c r="G493" s="1"/>
      <c r="H493" s="1"/>
    </row>
    <row r="494" spans="1:8">
      <c r="A494" s="9" t="s">
        <v>262</v>
      </c>
      <c r="B494" s="1" t="s">
        <v>282</v>
      </c>
      <c r="C494" s="5"/>
      <c r="D494" s="1"/>
      <c r="E494" s="1"/>
      <c r="F494" s="5"/>
      <c r="G494" s="1"/>
      <c r="H494" s="1"/>
    </row>
    <row r="495" spans="1:8">
      <c r="A495" s="8"/>
      <c r="B495" s="1" t="s">
        <v>264</v>
      </c>
      <c r="C495" s="5"/>
      <c r="D495" s="1"/>
      <c r="E495" s="1"/>
      <c r="F495" s="5"/>
      <c r="G495" s="1"/>
      <c r="H495" s="1"/>
    </row>
    <row r="496" spans="1:8">
      <c r="A496" s="8"/>
      <c r="B496" s="1" t="s">
        <v>118</v>
      </c>
      <c r="C496" s="5"/>
      <c r="D496" s="1"/>
      <c r="E496" s="1"/>
      <c r="F496" s="5"/>
      <c r="G496" s="1"/>
      <c r="H496" s="1"/>
    </row>
    <row r="497" spans="1:8">
      <c r="A497" s="8"/>
      <c r="B497" s="1" t="s">
        <v>125</v>
      </c>
      <c r="C497" s="5"/>
      <c r="D497" s="1"/>
      <c r="E497" s="1"/>
      <c r="F497" s="5"/>
      <c r="G497" s="1"/>
      <c r="H497" s="1"/>
    </row>
    <row r="498" spans="1:8">
      <c r="A498" s="10"/>
      <c r="B498" s="1" t="s">
        <v>103</v>
      </c>
      <c r="C498" s="5"/>
      <c r="D498" s="1"/>
      <c r="E498" s="1"/>
      <c r="F498" s="5"/>
      <c r="G498" s="1"/>
      <c r="H498" s="1"/>
    </row>
    <row r="499" spans="1:8">
      <c r="A499" s="1"/>
      <c r="B499" s="1" t="s">
        <v>80</v>
      </c>
      <c r="C499" s="5"/>
      <c r="D499" s="1"/>
      <c r="E499" s="1"/>
      <c r="F499" s="5"/>
      <c r="G499" s="1"/>
      <c r="H499" s="1"/>
    </row>
    <row r="500" spans="1:8">
      <c r="A500" s="3" t="s">
        <v>188</v>
      </c>
      <c r="B500" s="144"/>
      <c r="C500" s="6"/>
      <c r="D500" s="142"/>
      <c r="E500" s="6"/>
      <c r="F500" s="6"/>
      <c r="G500" s="142"/>
      <c r="H500" s="6"/>
    </row>
    <row r="501" spans="1:8">
      <c r="A501" s="7" t="s">
        <v>220</v>
      </c>
      <c r="B501" s="7" t="s">
        <v>189</v>
      </c>
      <c r="C501" s="5"/>
      <c r="D501" s="7" t="s">
        <v>852</v>
      </c>
      <c r="E501" s="7" t="s">
        <v>189</v>
      </c>
      <c r="F501" s="5"/>
      <c r="G501" s="7" t="s">
        <v>478</v>
      </c>
      <c r="H501" s="7" t="s">
        <v>189</v>
      </c>
    </row>
    <row r="502" spans="1:8">
      <c r="A502" s="8" t="s">
        <v>190</v>
      </c>
      <c r="B502" s="1" t="s">
        <v>198</v>
      </c>
      <c r="C502" s="5"/>
      <c r="D502" s="8" t="s">
        <v>221</v>
      </c>
      <c r="E502" s="1" t="s">
        <v>84</v>
      </c>
      <c r="F502" s="5"/>
      <c r="G502" s="8" t="s">
        <v>190</v>
      </c>
      <c r="H502" s="1" t="s">
        <v>86</v>
      </c>
    </row>
    <row r="503" spans="1:8">
      <c r="A503" s="8" t="s">
        <v>191</v>
      </c>
      <c r="B503" s="1" t="s">
        <v>199</v>
      </c>
      <c r="C503" s="5"/>
      <c r="D503" s="8" t="s">
        <v>222</v>
      </c>
      <c r="E503" s="1" t="s">
        <v>241</v>
      </c>
      <c r="F503" s="5"/>
      <c r="G503" s="8" t="s">
        <v>257</v>
      </c>
      <c r="H503" s="1" t="s">
        <v>244</v>
      </c>
    </row>
    <row r="504" spans="1:8">
      <c r="A504" s="8" t="s">
        <v>192</v>
      </c>
      <c r="B504" s="1" t="s">
        <v>200</v>
      </c>
      <c r="C504" s="5"/>
      <c r="D504" s="8" t="s">
        <v>223</v>
      </c>
      <c r="E504" s="1" t="s">
        <v>242</v>
      </c>
      <c r="F504" s="5"/>
      <c r="G504" s="8" t="s">
        <v>258</v>
      </c>
      <c r="H504" s="1" t="s">
        <v>120</v>
      </c>
    </row>
    <row r="505" spans="1:8">
      <c r="A505" s="8" t="s">
        <v>193</v>
      </c>
      <c r="B505" s="1" t="s">
        <v>201</v>
      </c>
      <c r="C505" s="5"/>
      <c r="D505" s="8" t="s">
        <v>224</v>
      </c>
      <c r="E505" s="1" t="s">
        <v>97</v>
      </c>
      <c r="F505" s="5"/>
      <c r="G505" s="8" t="s">
        <v>259</v>
      </c>
      <c r="H505" s="1" t="s">
        <v>260</v>
      </c>
    </row>
    <row r="506" spans="1:8">
      <c r="A506" s="8" t="s">
        <v>194</v>
      </c>
      <c r="B506" s="1" t="s">
        <v>202</v>
      </c>
      <c r="C506" s="5"/>
      <c r="D506" s="8" t="s">
        <v>225</v>
      </c>
      <c r="E506" s="1" t="s">
        <v>199</v>
      </c>
      <c r="F506" s="5"/>
      <c r="G506" s="8" t="s">
        <v>259</v>
      </c>
      <c r="H506" s="1" t="s">
        <v>261</v>
      </c>
    </row>
    <row r="507" spans="1:8">
      <c r="A507" s="8" t="s">
        <v>195</v>
      </c>
      <c r="B507" s="1" t="s">
        <v>203</v>
      </c>
      <c r="C507" s="5"/>
      <c r="D507" s="8" t="s">
        <v>226</v>
      </c>
      <c r="E507" s="1" t="s">
        <v>90</v>
      </c>
      <c r="F507" s="5"/>
      <c r="G507" s="1"/>
      <c r="H507" s="1"/>
    </row>
    <row r="508" spans="1:8">
      <c r="A508" s="8" t="s">
        <v>196</v>
      </c>
      <c r="B508" s="1" t="s">
        <v>204</v>
      </c>
      <c r="C508" s="5"/>
      <c r="D508" s="8" t="s">
        <v>227</v>
      </c>
      <c r="E508" s="1" t="s">
        <v>243</v>
      </c>
      <c r="F508" s="5"/>
      <c r="G508" s="1"/>
      <c r="H508" s="1"/>
    </row>
    <row r="509" spans="1:8">
      <c r="A509" s="8" t="s">
        <v>197</v>
      </c>
      <c r="B509" s="1" t="s">
        <v>205</v>
      </c>
      <c r="C509" s="5"/>
      <c r="D509" s="8" t="s">
        <v>228</v>
      </c>
      <c r="E509" s="1" t="s">
        <v>244</v>
      </c>
      <c r="F509" s="5"/>
      <c r="G509" s="1"/>
      <c r="H509" s="1"/>
    </row>
    <row r="510" spans="1:8">
      <c r="A510" s="8" t="s">
        <v>208</v>
      </c>
      <c r="B510" s="1" t="s">
        <v>206</v>
      </c>
      <c r="C510" s="5"/>
      <c r="D510" s="8" t="s">
        <v>229</v>
      </c>
      <c r="E510" s="1" t="s">
        <v>245</v>
      </c>
      <c r="F510" s="5"/>
      <c r="G510" s="1"/>
      <c r="H510" s="1"/>
    </row>
    <row r="511" spans="1:8">
      <c r="A511" s="8" t="s">
        <v>208</v>
      </c>
      <c r="B511" s="1" t="s">
        <v>207</v>
      </c>
      <c r="C511" s="5"/>
      <c r="D511" s="8" t="s">
        <v>230</v>
      </c>
      <c r="E511" s="1" t="s">
        <v>101</v>
      </c>
      <c r="F511" s="5"/>
      <c r="G511" s="1"/>
      <c r="H511" s="1"/>
    </row>
    <row r="512" spans="1:8">
      <c r="A512" s="8" t="s">
        <v>209</v>
      </c>
      <c r="B512" s="1" t="s">
        <v>210</v>
      </c>
      <c r="C512" s="5"/>
      <c r="D512" s="8" t="s">
        <v>231</v>
      </c>
      <c r="E512" s="1" t="s">
        <v>201</v>
      </c>
      <c r="F512" s="5"/>
      <c r="G512" s="1" t="s">
        <v>41</v>
      </c>
      <c r="H512" s="1"/>
    </row>
    <row r="513" spans="1:8">
      <c r="A513" s="8" t="s">
        <v>211</v>
      </c>
      <c r="B513" s="1" t="s">
        <v>212</v>
      </c>
      <c r="C513" s="5"/>
      <c r="D513" s="8" t="s">
        <v>232</v>
      </c>
      <c r="E513" s="1" t="s">
        <v>177</v>
      </c>
      <c r="F513" s="5"/>
      <c r="G513" s="1"/>
      <c r="H513" s="1"/>
    </row>
    <row r="514" spans="1:8">
      <c r="A514" s="8" t="s">
        <v>213</v>
      </c>
      <c r="B514" s="1" t="s">
        <v>214</v>
      </c>
      <c r="C514" s="5"/>
      <c r="D514" s="8" t="s">
        <v>233</v>
      </c>
      <c r="E514" s="1" t="s">
        <v>246</v>
      </c>
      <c r="F514" s="5"/>
      <c r="G514" s="1"/>
      <c r="H514" s="1"/>
    </row>
    <row r="515" spans="1:8">
      <c r="A515" s="8" t="s">
        <v>215</v>
      </c>
      <c r="B515" s="1" t="s">
        <v>216</v>
      </c>
      <c r="C515" s="5"/>
      <c r="D515" s="8" t="s">
        <v>234</v>
      </c>
      <c r="E515" s="1" t="s">
        <v>247</v>
      </c>
      <c r="F515" s="5"/>
      <c r="G515" s="1"/>
      <c r="H515" s="1"/>
    </row>
    <row r="516" spans="1:8">
      <c r="A516" s="8" t="s">
        <v>217</v>
      </c>
      <c r="B516" s="1" t="s">
        <v>118</v>
      </c>
      <c r="C516" s="5"/>
      <c r="D516" s="8" t="s">
        <v>235</v>
      </c>
      <c r="E516" s="1" t="s">
        <v>248</v>
      </c>
      <c r="F516" s="5"/>
      <c r="G516" s="1"/>
      <c r="H516" s="1"/>
    </row>
    <row r="517" spans="1:8">
      <c r="A517" s="8" t="s">
        <v>218</v>
      </c>
      <c r="B517" s="1" t="s">
        <v>219</v>
      </c>
      <c r="C517" s="5"/>
      <c r="D517" s="8" t="s">
        <v>236</v>
      </c>
      <c r="E517" s="1" t="s">
        <v>86</v>
      </c>
      <c r="F517" s="5"/>
      <c r="G517" s="1"/>
      <c r="H517" s="1"/>
    </row>
    <row r="518" spans="1:8">
      <c r="A518" s="1"/>
      <c r="B518" s="1"/>
      <c r="C518" s="5"/>
      <c r="D518" s="8" t="s">
        <v>237</v>
      </c>
      <c r="E518" s="1" t="s">
        <v>249</v>
      </c>
      <c r="F518" s="5"/>
      <c r="G518" s="1"/>
      <c r="H518" s="1"/>
    </row>
    <row r="519" spans="1:8">
      <c r="A519" s="9" t="s">
        <v>253</v>
      </c>
      <c r="B519" s="1" t="s">
        <v>254</v>
      </c>
      <c r="C519" s="5"/>
      <c r="D519" s="8" t="s">
        <v>238</v>
      </c>
      <c r="E519" s="1" t="s">
        <v>89</v>
      </c>
      <c r="F519" s="5"/>
      <c r="G519" s="1"/>
      <c r="H519" s="1"/>
    </row>
    <row r="520" spans="1:8">
      <c r="A520" s="1"/>
      <c r="B520" s="1" t="s">
        <v>255</v>
      </c>
      <c r="C520" s="5"/>
      <c r="D520" s="8" t="s">
        <v>239</v>
      </c>
      <c r="E520" s="1" t="s">
        <v>250</v>
      </c>
      <c r="F520" s="5"/>
      <c r="G520" s="1"/>
      <c r="H520" s="1"/>
    </row>
    <row r="521" spans="1:8">
      <c r="A521" s="1"/>
      <c r="B521" s="1" t="s">
        <v>84</v>
      </c>
      <c r="C521" s="5"/>
      <c r="D521" s="8" t="s">
        <v>240</v>
      </c>
      <c r="E521" s="1" t="s">
        <v>251</v>
      </c>
      <c r="F521" s="5"/>
      <c r="G521" s="1"/>
      <c r="H521" s="1"/>
    </row>
    <row r="522" spans="1:8">
      <c r="A522" s="1"/>
      <c r="B522" s="1" t="s">
        <v>256</v>
      </c>
      <c r="C522" s="5"/>
      <c r="D522" s="1"/>
      <c r="E522" s="1"/>
      <c r="F522" s="5"/>
      <c r="G522" s="1"/>
      <c r="H522" s="1"/>
    </row>
    <row r="523" spans="1:8">
      <c r="A523" s="1"/>
      <c r="B523" s="1" t="s">
        <v>541</v>
      </c>
      <c r="C523" s="5"/>
      <c r="D523" s="1"/>
      <c r="E523" s="1"/>
      <c r="F523" s="5"/>
      <c r="G523" s="1"/>
      <c r="H523" s="1"/>
    </row>
    <row r="524" spans="1:8">
      <c r="A524" s="1"/>
      <c r="B524" s="1"/>
      <c r="C524" s="5"/>
      <c r="D524" s="1"/>
      <c r="E524" s="1"/>
      <c r="F524" s="5"/>
      <c r="G524" s="1"/>
      <c r="H524" s="1"/>
    </row>
    <row r="525" spans="1:8">
      <c r="A525" s="9" t="s">
        <v>262</v>
      </c>
      <c r="B525" s="1" t="s">
        <v>263</v>
      </c>
      <c r="C525" s="5"/>
      <c r="D525" s="1"/>
      <c r="E525" s="1"/>
      <c r="F525" s="5"/>
      <c r="G525" s="1"/>
      <c r="H525" s="1"/>
    </row>
    <row r="526" spans="1:8">
      <c r="A526" s="1"/>
      <c r="B526" s="1" t="s">
        <v>264</v>
      </c>
      <c r="C526" s="5"/>
      <c r="D526" s="1"/>
      <c r="E526" s="1"/>
      <c r="F526" s="5"/>
      <c r="G526" s="1"/>
      <c r="H526" s="1"/>
    </row>
    <row r="527" spans="1:8">
      <c r="A527" s="1"/>
      <c r="B527" s="1" t="s">
        <v>118</v>
      </c>
      <c r="C527" s="5"/>
      <c r="D527" s="1"/>
      <c r="E527" s="1"/>
      <c r="F527" s="5"/>
      <c r="G527" s="1"/>
      <c r="H527" s="1"/>
    </row>
    <row r="528" spans="1:8">
      <c r="A528" s="1"/>
      <c r="B528" s="1" t="s">
        <v>125</v>
      </c>
      <c r="C528" s="5"/>
      <c r="D528" s="1"/>
      <c r="E528" s="1"/>
      <c r="F528" s="5"/>
      <c r="G528" s="1"/>
      <c r="H528" s="1"/>
    </row>
    <row r="529" spans="1:8">
      <c r="A529" s="1"/>
      <c r="B529" s="1" t="s">
        <v>103</v>
      </c>
      <c r="C529" s="5"/>
      <c r="D529" s="1"/>
      <c r="E529" s="1"/>
      <c r="F529" s="5"/>
      <c r="G529" s="1"/>
      <c r="H529" s="1"/>
    </row>
    <row r="530" spans="1:8">
      <c r="A530" s="1"/>
      <c r="B530" s="1" t="s">
        <v>265</v>
      </c>
      <c r="C530" s="5"/>
      <c r="D530" s="1"/>
      <c r="E530" s="1"/>
      <c r="F530" s="5"/>
      <c r="G530" s="1"/>
      <c r="H530" s="1"/>
    </row>
    <row r="531" spans="1:8">
      <c r="A531" s="1"/>
      <c r="B531" s="1" t="s">
        <v>80</v>
      </c>
      <c r="C531" s="5"/>
      <c r="D531" s="1"/>
      <c r="E531" s="1"/>
      <c r="F531" s="5"/>
      <c r="G531" s="1"/>
      <c r="H531" s="1"/>
    </row>
  </sheetData>
  <sortState xmlns:xlrd2="http://schemas.microsoft.com/office/spreadsheetml/2017/richdata2" ref="D291:E308">
    <sortCondition ref="D291:D308"/>
  </sortState>
  <mergeCells count="6">
    <mergeCell ref="E34:H34"/>
    <mergeCell ref="I145:I148"/>
    <mergeCell ref="I112:I115"/>
    <mergeCell ref="E100:H100"/>
    <mergeCell ref="I79:I82"/>
    <mergeCell ref="E67:H6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AO86"/>
  <sheetViews>
    <sheetView zoomScale="115" zoomScaleNormal="115" workbookViewId="0">
      <pane xSplit="1" ySplit="2" topLeftCell="B3" activePane="bottomRight" state="frozen"/>
      <selection pane="topRight" activeCell="B1" sqref="B1"/>
      <selection pane="bottomLeft" activeCell="A3" sqref="A3"/>
      <selection pane="bottomRight" activeCell="Z52" sqref="Z52"/>
    </sheetView>
  </sheetViews>
  <sheetFormatPr defaultColWidth="8.90625" defaultRowHeight="13"/>
  <cols>
    <col min="1" max="1" width="5.54296875" style="42" customWidth="1"/>
    <col min="2" max="2" width="8.453125" style="42" customWidth="1"/>
    <col min="3" max="3" width="7.36328125" style="42" customWidth="1"/>
    <col min="4" max="4" width="7.90625" style="42" customWidth="1"/>
    <col min="5" max="5" width="7.6328125" style="42" customWidth="1"/>
    <col min="6" max="6" width="7.453125" style="42" customWidth="1"/>
    <col min="7" max="7" width="6.453125" style="42" customWidth="1"/>
    <col min="8" max="8" width="7.36328125" style="42" customWidth="1"/>
    <col min="9" max="9" width="7" style="42" customWidth="1"/>
    <col min="10" max="10" width="6.6328125" style="42" customWidth="1"/>
    <col min="11" max="11" width="7" style="42" customWidth="1"/>
    <col min="12" max="12" width="8.1796875" style="42" customWidth="1"/>
    <col min="13" max="13" width="7.6328125" style="42" customWidth="1"/>
    <col min="14" max="14" width="9.54296875" style="42" customWidth="1"/>
    <col min="15" max="15" width="7.08984375" style="42" customWidth="1"/>
    <col min="16" max="16" width="8.36328125" style="42" customWidth="1"/>
    <col min="17" max="19" width="7.08984375" style="42" customWidth="1"/>
    <col min="20" max="20" width="8.08984375" style="42" customWidth="1"/>
    <col min="21" max="21" width="7.36328125" style="42" customWidth="1"/>
    <col min="22" max="22" width="7.08984375" style="42" customWidth="1"/>
    <col min="23" max="23" width="7.81640625" style="42" customWidth="1"/>
    <col min="24" max="24" width="7.08984375" style="42" customWidth="1"/>
    <col min="25" max="25" width="14.1796875" style="42" customWidth="1"/>
    <col min="26" max="26" width="9.81640625" style="42" customWidth="1"/>
    <col min="27" max="27" width="9.90625" style="42" customWidth="1"/>
    <col min="28" max="28" width="9.08984375" style="42" customWidth="1"/>
    <col min="29" max="29" width="9.6328125" style="42" customWidth="1"/>
    <col min="30" max="31" width="10.453125" style="42" customWidth="1"/>
    <col min="32" max="32" width="8.90625" style="42"/>
    <col min="33" max="33" width="9" style="42" customWidth="1"/>
    <col min="34" max="35" width="8.90625" style="42"/>
    <col min="36" max="37" width="10" style="42" customWidth="1"/>
    <col min="38" max="38" width="10.08984375" style="42" customWidth="1"/>
    <col min="39" max="16384" width="8.90625" style="42"/>
  </cols>
  <sheetData>
    <row r="1" spans="1:38" ht="15.75" customHeight="1" thickBot="1">
      <c r="A1" s="99"/>
      <c r="B1" s="409" t="s">
        <v>18</v>
      </c>
      <c r="C1" s="410"/>
      <c r="D1" s="410"/>
      <c r="E1" s="410"/>
      <c r="F1" s="410"/>
      <c r="G1" s="410"/>
      <c r="H1" s="410"/>
      <c r="I1" s="410"/>
      <c r="J1" s="410"/>
      <c r="K1" s="117"/>
      <c r="L1" s="117"/>
      <c r="M1" s="117"/>
      <c r="N1" s="404" t="s">
        <v>19</v>
      </c>
      <c r="O1" s="404"/>
      <c r="P1" s="404"/>
      <c r="Q1" s="404"/>
      <c r="R1" s="404"/>
      <c r="S1" s="404"/>
      <c r="T1" s="404"/>
      <c r="U1" s="404"/>
      <c r="V1" s="404"/>
      <c r="W1" s="404"/>
      <c r="X1" s="405"/>
      <c r="Y1" s="406" t="s">
        <v>25</v>
      </c>
      <c r="Z1" s="407"/>
      <c r="AA1" s="407"/>
      <c r="AB1" s="407"/>
      <c r="AC1" s="407"/>
      <c r="AD1" s="407"/>
      <c r="AE1" s="407"/>
      <c r="AF1" s="407"/>
      <c r="AG1" s="407"/>
      <c r="AH1" s="407"/>
      <c r="AI1" s="408"/>
      <c r="AJ1" s="398" t="s">
        <v>471</v>
      </c>
      <c r="AK1" s="399"/>
      <c r="AL1" s="400"/>
    </row>
    <row r="2" spans="1:38" ht="43.75" customHeight="1">
      <c r="A2" s="80" t="s">
        <v>0</v>
      </c>
      <c r="B2" s="98" t="s">
        <v>1112</v>
      </c>
      <c r="C2" s="98" t="s">
        <v>1115</v>
      </c>
      <c r="D2" s="98" t="s">
        <v>1116</v>
      </c>
      <c r="E2" s="98" t="s">
        <v>1117</v>
      </c>
      <c r="F2" s="98" t="s">
        <v>419</v>
      </c>
      <c r="G2" s="98" t="s">
        <v>1118</v>
      </c>
      <c r="H2" s="98" t="s">
        <v>1121</v>
      </c>
      <c r="I2" s="98" t="s">
        <v>1122</v>
      </c>
      <c r="J2" s="98" t="s">
        <v>1110</v>
      </c>
      <c r="K2" s="98" t="s">
        <v>1109</v>
      </c>
      <c r="L2" s="141" t="s">
        <v>1087</v>
      </c>
      <c r="M2" s="135" t="s">
        <v>1111</v>
      </c>
      <c r="N2" s="95" t="s">
        <v>1113</v>
      </c>
      <c r="O2" s="61" t="s">
        <v>20</v>
      </c>
      <c r="P2" s="60" t="s">
        <v>1114</v>
      </c>
      <c r="Q2" s="61" t="s">
        <v>20</v>
      </c>
      <c r="R2" s="374" t="s">
        <v>1225</v>
      </c>
      <c r="S2" s="374" t="s">
        <v>1109</v>
      </c>
      <c r="T2" s="62" t="s">
        <v>1119</v>
      </c>
      <c r="U2" s="60" t="s">
        <v>22</v>
      </c>
      <c r="V2" s="61" t="s">
        <v>20</v>
      </c>
      <c r="W2" s="60" t="s">
        <v>23</v>
      </c>
      <c r="X2" s="61" t="s">
        <v>20</v>
      </c>
      <c r="Y2" s="81" t="s">
        <v>1</v>
      </c>
      <c r="Z2" s="82" t="s">
        <v>26</v>
      </c>
      <c r="AA2" s="83" t="s">
        <v>1120</v>
      </c>
      <c r="AB2" s="83" t="s">
        <v>1123</v>
      </c>
      <c r="AC2" s="83" t="s">
        <v>1124</v>
      </c>
      <c r="AD2" s="63" t="s">
        <v>24</v>
      </c>
      <c r="AE2" s="64" t="s">
        <v>534</v>
      </c>
      <c r="AF2" s="84" t="s">
        <v>2</v>
      </c>
      <c r="AG2" s="82" t="s">
        <v>28</v>
      </c>
      <c r="AH2" s="82" t="s">
        <v>29</v>
      </c>
      <c r="AI2" s="64" t="s">
        <v>30</v>
      </c>
      <c r="AJ2" s="341" t="s">
        <v>1086</v>
      </c>
      <c r="AK2" s="342" t="s">
        <v>855</v>
      </c>
      <c r="AL2" s="343" t="s">
        <v>1134</v>
      </c>
    </row>
    <row r="3" spans="1:38">
      <c r="A3" s="85">
        <v>1977</v>
      </c>
      <c r="B3" s="120">
        <v>72</v>
      </c>
      <c r="C3" s="105"/>
      <c r="D3" s="105"/>
      <c r="E3" s="105"/>
      <c r="F3" s="105"/>
      <c r="G3" s="105"/>
      <c r="H3" s="105"/>
      <c r="I3" s="105"/>
      <c r="J3" s="105"/>
      <c r="K3" s="105"/>
      <c r="L3" s="105"/>
      <c r="M3" s="136"/>
      <c r="N3" s="96">
        <v>100</v>
      </c>
      <c r="O3" s="66"/>
      <c r="P3" s="65"/>
      <c r="Q3" s="66"/>
      <c r="R3" s="137"/>
      <c r="S3" s="137"/>
      <c r="T3" s="67"/>
      <c r="U3" s="65"/>
      <c r="V3" s="66"/>
      <c r="W3" s="65"/>
      <c r="X3" s="68"/>
      <c r="Y3" s="50" t="s">
        <v>39</v>
      </c>
      <c r="Z3" s="69"/>
      <c r="AA3" s="70"/>
      <c r="AB3" s="121">
        <v>20</v>
      </c>
      <c r="AC3" s="121"/>
      <c r="AD3" s="65"/>
      <c r="AE3" s="66"/>
      <c r="AF3" s="69"/>
      <c r="AG3" s="71"/>
      <c r="AH3" s="71"/>
      <c r="AI3" s="86"/>
      <c r="AJ3" s="337"/>
      <c r="AK3" s="207"/>
      <c r="AL3" s="335"/>
    </row>
    <row r="4" spans="1:38">
      <c r="A4" s="85">
        <v>1978</v>
      </c>
      <c r="B4" s="120">
        <v>78</v>
      </c>
      <c r="C4" s="105"/>
      <c r="D4" s="105"/>
      <c r="E4" s="105"/>
      <c r="F4" s="105"/>
      <c r="G4" s="105"/>
      <c r="H4" s="105"/>
      <c r="I4" s="105"/>
      <c r="J4" s="105"/>
      <c r="K4" s="105"/>
      <c r="L4" s="105"/>
      <c r="M4" s="136"/>
      <c r="N4" s="96">
        <v>100</v>
      </c>
      <c r="O4" s="66"/>
      <c r="P4" s="65"/>
      <c r="Q4" s="66"/>
      <c r="R4" s="137"/>
      <c r="S4" s="137"/>
      <c r="T4" s="67"/>
      <c r="U4" s="65"/>
      <c r="V4" s="66"/>
      <c r="W4" s="65"/>
      <c r="X4" s="68"/>
      <c r="Y4" s="50" t="s">
        <v>16</v>
      </c>
      <c r="Z4" s="69"/>
      <c r="AA4" s="70"/>
      <c r="AB4" s="70"/>
      <c r="AC4" s="70"/>
      <c r="AD4" s="65"/>
      <c r="AE4" s="66"/>
      <c r="AF4" s="69"/>
      <c r="AG4" s="71"/>
      <c r="AH4" s="71"/>
      <c r="AI4" s="86"/>
      <c r="AJ4" s="337"/>
      <c r="AK4" s="207"/>
      <c r="AL4" s="335"/>
    </row>
    <row r="5" spans="1:38">
      <c r="A5" s="85">
        <v>1979</v>
      </c>
      <c r="B5" s="120">
        <v>52</v>
      </c>
      <c r="C5" s="105"/>
      <c r="D5" s="105"/>
      <c r="E5" s="105"/>
      <c r="F5" s="105"/>
      <c r="G5" s="105"/>
      <c r="H5" s="105"/>
      <c r="I5" s="105"/>
      <c r="J5" s="105"/>
      <c r="K5" s="105"/>
      <c r="L5" s="105"/>
      <c r="M5" s="136"/>
      <c r="N5" s="96"/>
      <c r="O5" s="66"/>
      <c r="P5" s="65"/>
      <c r="Q5" s="66"/>
      <c r="R5" s="137"/>
      <c r="S5" s="137"/>
      <c r="T5" s="67"/>
      <c r="U5" s="65"/>
      <c r="V5" s="66"/>
      <c r="W5" s="65"/>
      <c r="X5" s="68"/>
      <c r="Y5" s="50" t="s">
        <v>6</v>
      </c>
      <c r="Z5" s="69"/>
      <c r="AA5" s="70"/>
      <c r="AB5" s="70"/>
      <c r="AC5" s="70"/>
      <c r="AD5" s="65"/>
      <c r="AE5" s="66"/>
      <c r="AF5" s="69"/>
      <c r="AG5" s="71"/>
      <c r="AH5" s="71"/>
      <c r="AI5" s="86"/>
      <c r="AJ5" s="337"/>
      <c r="AK5" s="207"/>
      <c r="AL5" s="335"/>
    </row>
    <row r="6" spans="1:38">
      <c r="A6" s="85">
        <v>1980</v>
      </c>
      <c r="B6" s="105"/>
      <c r="C6" s="105"/>
      <c r="D6" s="105"/>
      <c r="E6" s="105"/>
      <c r="F6" s="105"/>
      <c r="G6" s="105"/>
      <c r="H6" s="105"/>
      <c r="I6" s="105"/>
      <c r="J6" s="105"/>
      <c r="K6" s="105"/>
      <c r="L6" s="105"/>
      <c r="M6" s="136"/>
      <c r="N6" s="96">
        <v>35</v>
      </c>
      <c r="O6" s="66"/>
      <c r="P6" s="65"/>
      <c r="Q6" s="66"/>
      <c r="R6" s="137"/>
      <c r="S6" s="137"/>
      <c r="T6" s="67"/>
      <c r="U6" s="65"/>
      <c r="V6" s="66"/>
      <c r="W6" s="65"/>
      <c r="X6" s="68"/>
      <c r="Y6" s="50" t="s">
        <v>38</v>
      </c>
      <c r="Z6" s="69"/>
      <c r="AA6" s="70"/>
      <c r="AB6" s="70"/>
      <c r="AC6" s="70"/>
      <c r="AD6" s="65">
        <v>75</v>
      </c>
      <c r="AE6" s="66"/>
      <c r="AF6" s="69"/>
      <c r="AG6" s="71"/>
      <c r="AH6" s="71"/>
      <c r="AI6" s="86"/>
      <c r="AJ6" s="337"/>
      <c r="AK6" s="207"/>
      <c r="AL6" s="335"/>
    </row>
    <row r="7" spans="1:38">
      <c r="A7" s="85">
        <v>1981</v>
      </c>
      <c r="B7" s="105"/>
      <c r="C7" s="105"/>
      <c r="D7" s="105"/>
      <c r="E7" s="105"/>
      <c r="F7" s="105"/>
      <c r="G7" s="105"/>
      <c r="H7" s="105"/>
      <c r="I7" s="105"/>
      <c r="J7" s="105"/>
      <c r="K7" s="105"/>
      <c r="L7" s="105"/>
      <c r="M7" s="136"/>
      <c r="N7" s="96">
        <v>35</v>
      </c>
      <c r="O7" s="66"/>
      <c r="P7" s="65"/>
      <c r="Q7" s="66"/>
      <c r="R7" s="137"/>
      <c r="S7" s="137"/>
      <c r="T7" s="67"/>
      <c r="U7" s="65"/>
      <c r="V7" s="66"/>
      <c r="W7" s="65"/>
      <c r="X7" s="68"/>
      <c r="Y7" s="50" t="s">
        <v>33</v>
      </c>
      <c r="Z7" s="69"/>
      <c r="AA7" s="70"/>
      <c r="AB7" s="121">
        <v>140</v>
      </c>
      <c r="AC7" s="121"/>
      <c r="AD7" s="65">
        <v>85</v>
      </c>
      <c r="AE7" s="77">
        <f>(AD7-AD6)/AD6*100</f>
        <v>13.333333333333334</v>
      </c>
      <c r="AF7" s="69"/>
      <c r="AG7" s="71"/>
      <c r="AH7" s="71"/>
      <c r="AI7" s="86"/>
      <c r="AJ7" s="337"/>
      <c r="AK7" s="207"/>
      <c r="AL7" s="335"/>
    </row>
    <row r="8" spans="1:38">
      <c r="A8" s="85">
        <v>1982</v>
      </c>
      <c r="B8" s="120">
        <v>86</v>
      </c>
      <c r="C8" s="105"/>
      <c r="D8" s="105"/>
      <c r="E8" s="105"/>
      <c r="F8" s="105"/>
      <c r="G8" s="105"/>
      <c r="H8" s="105"/>
      <c r="I8" s="105"/>
      <c r="J8" s="105"/>
      <c r="K8" s="105"/>
      <c r="L8" s="105"/>
      <c r="M8" s="136"/>
      <c r="N8" s="96">
        <v>35</v>
      </c>
      <c r="O8" s="66"/>
      <c r="P8" s="65"/>
      <c r="Q8" s="66"/>
      <c r="R8" s="137"/>
      <c r="S8" s="137"/>
      <c r="T8" s="67"/>
      <c r="U8" s="65"/>
      <c r="V8" s="66"/>
      <c r="W8" s="65"/>
      <c r="X8" s="68"/>
      <c r="Y8" s="50" t="s">
        <v>34</v>
      </c>
      <c r="Z8" s="69"/>
      <c r="AA8" s="70"/>
      <c r="AB8" s="70"/>
      <c r="AC8" s="70"/>
      <c r="AD8" s="65">
        <v>85</v>
      </c>
      <c r="AE8" s="77">
        <f>(AD8-AD7)/AD7*100</f>
        <v>0</v>
      </c>
      <c r="AF8" s="69"/>
      <c r="AG8" s="71"/>
      <c r="AH8" s="71"/>
      <c r="AI8" s="86"/>
      <c r="AJ8" s="337"/>
      <c r="AK8" s="207"/>
      <c r="AL8" s="335"/>
    </row>
    <row r="9" spans="1:38">
      <c r="A9" s="85">
        <v>1983</v>
      </c>
      <c r="B9" s="120">
        <v>98</v>
      </c>
      <c r="C9" s="105"/>
      <c r="D9" s="105"/>
      <c r="E9" s="105"/>
      <c r="F9" s="105"/>
      <c r="G9" s="105"/>
      <c r="H9" s="105"/>
      <c r="I9" s="105"/>
      <c r="J9" s="105"/>
      <c r="K9" s="105"/>
      <c r="L9" s="105"/>
      <c r="M9" s="136"/>
      <c r="N9" s="96"/>
      <c r="O9" s="66"/>
      <c r="P9" s="65"/>
      <c r="Q9" s="66"/>
      <c r="R9" s="137"/>
      <c r="S9" s="137"/>
      <c r="T9" s="67"/>
      <c r="U9" s="65"/>
      <c r="V9" s="66"/>
      <c r="W9" s="65"/>
      <c r="X9" s="68"/>
      <c r="Y9" s="50" t="s">
        <v>13</v>
      </c>
      <c r="Z9" s="69"/>
      <c r="AA9" s="70"/>
      <c r="AB9" s="70"/>
      <c r="AC9" s="70"/>
      <c r="AD9" s="65">
        <v>125</v>
      </c>
      <c r="AE9" s="77">
        <f>(AD9-AD8)/AD8*100</f>
        <v>47.058823529411761</v>
      </c>
      <c r="AF9" s="69"/>
      <c r="AG9" s="71"/>
      <c r="AH9" s="71"/>
      <c r="AI9" s="86"/>
      <c r="AJ9" s="337"/>
      <c r="AK9" s="207"/>
      <c r="AL9" s="335"/>
    </row>
    <row r="10" spans="1:38">
      <c r="A10" s="85">
        <v>1984</v>
      </c>
      <c r="B10" s="120">
        <v>189</v>
      </c>
      <c r="C10" s="105"/>
      <c r="D10" s="105"/>
      <c r="E10" s="105"/>
      <c r="F10" s="105"/>
      <c r="G10" s="105"/>
      <c r="H10" s="105"/>
      <c r="I10" s="105"/>
      <c r="J10" s="105"/>
      <c r="K10" s="105"/>
      <c r="L10" s="105"/>
      <c r="M10" s="136"/>
      <c r="N10" s="96"/>
      <c r="O10" s="66"/>
      <c r="P10" s="65"/>
      <c r="Q10" s="66"/>
      <c r="R10" s="137"/>
      <c r="S10" s="137"/>
      <c r="T10" s="67"/>
      <c r="U10" s="65"/>
      <c r="V10" s="66"/>
      <c r="W10" s="65"/>
      <c r="X10" s="68"/>
      <c r="Y10" s="50" t="s">
        <v>37</v>
      </c>
      <c r="Z10" s="69"/>
      <c r="AA10" s="70"/>
      <c r="AB10" s="70"/>
      <c r="AC10" s="70"/>
      <c r="AD10" s="65"/>
      <c r="AE10" s="66"/>
      <c r="AF10" s="69"/>
      <c r="AG10" s="71"/>
      <c r="AH10" s="71"/>
      <c r="AI10" s="86"/>
      <c r="AJ10" s="337"/>
      <c r="AK10" s="207"/>
      <c r="AL10" s="335"/>
    </row>
    <row r="11" spans="1:38">
      <c r="A11" s="85">
        <v>1985</v>
      </c>
      <c r="B11" s="120">
        <v>256</v>
      </c>
      <c r="C11" s="120">
        <v>197</v>
      </c>
      <c r="D11" s="120"/>
      <c r="E11" s="120">
        <v>24</v>
      </c>
      <c r="F11" s="120">
        <v>27</v>
      </c>
      <c r="G11" s="120"/>
      <c r="H11" s="120">
        <v>7</v>
      </c>
      <c r="I11" s="120"/>
      <c r="J11" s="105"/>
      <c r="K11" s="105"/>
      <c r="L11" s="105"/>
      <c r="M11" s="136"/>
      <c r="N11" s="96"/>
      <c r="O11" s="66"/>
      <c r="P11" s="65"/>
      <c r="Q11" s="66"/>
      <c r="R11" s="137"/>
      <c r="S11" s="137"/>
      <c r="T11" s="67"/>
      <c r="U11" s="65"/>
      <c r="V11" s="66"/>
      <c r="W11" s="65"/>
      <c r="X11" s="68"/>
      <c r="Y11" s="50" t="s">
        <v>33</v>
      </c>
      <c r="Z11" s="69"/>
      <c r="AA11" s="70"/>
      <c r="AB11" s="70"/>
      <c r="AC11" s="70"/>
      <c r="AD11" s="65"/>
      <c r="AE11" s="66"/>
      <c r="AF11" s="69"/>
      <c r="AG11" s="71"/>
      <c r="AH11" s="71"/>
      <c r="AI11" s="86"/>
      <c r="AJ11" s="337"/>
      <c r="AK11" s="207"/>
      <c r="AL11" s="335"/>
    </row>
    <row r="12" spans="1:38">
      <c r="A12" s="85">
        <v>1986</v>
      </c>
      <c r="B12" s="105"/>
      <c r="C12" s="105"/>
      <c r="D12" s="105"/>
      <c r="E12" s="105"/>
      <c r="F12" s="105"/>
      <c r="G12" s="105"/>
      <c r="H12" s="105"/>
      <c r="I12" s="105"/>
      <c r="J12" s="105"/>
      <c r="K12" s="105"/>
      <c r="L12" s="105"/>
      <c r="M12" s="136"/>
      <c r="N12" s="96"/>
      <c r="O12" s="66"/>
      <c r="P12" s="65"/>
      <c r="Q12" s="66"/>
      <c r="R12" s="137"/>
      <c r="S12" s="137"/>
      <c r="T12" s="67"/>
      <c r="U12" s="65"/>
      <c r="V12" s="66"/>
      <c r="W12" s="65"/>
      <c r="X12" s="68"/>
      <c r="Y12" s="50" t="s">
        <v>36</v>
      </c>
      <c r="Z12" s="69"/>
      <c r="AA12" s="70"/>
      <c r="AB12" s="70"/>
      <c r="AC12" s="70"/>
      <c r="AD12" s="65">
        <v>190</v>
      </c>
      <c r="AE12" s="66"/>
      <c r="AF12" s="69"/>
      <c r="AG12" s="71"/>
      <c r="AH12" s="71"/>
      <c r="AI12" s="86"/>
      <c r="AJ12" s="337"/>
      <c r="AK12" s="207"/>
      <c r="AL12" s="335"/>
    </row>
    <row r="13" spans="1:38">
      <c r="A13" s="85">
        <v>1987</v>
      </c>
      <c r="B13" s="105"/>
      <c r="C13" s="105"/>
      <c r="D13" s="105"/>
      <c r="E13" s="105"/>
      <c r="F13" s="105"/>
      <c r="G13" s="105"/>
      <c r="H13" s="105"/>
      <c r="I13" s="105"/>
      <c r="J13" s="105"/>
      <c r="K13" s="105"/>
      <c r="L13" s="105"/>
      <c r="M13" s="136"/>
      <c r="N13" s="96"/>
      <c r="O13" s="66"/>
      <c r="P13" s="65"/>
      <c r="Q13" s="66"/>
      <c r="R13" s="137"/>
      <c r="S13" s="137"/>
      <c r="T13" s="67"/>
      <c r="U13" s="65"/>
      <c r="V13" s="66"/>
      <c r="W13" s="65"/>
      <c r="X13" s="68"/>
      <c r="Y13" s="50" t="s">
        <v>33</v>
      </c>
      <c r="Z13" s="69"/>
      <c r="AA13" s="70"/>
      <c r="AB13" s="70"/>
      <c r="AC13" s="70"/>
      <c r="AD13" s="65"/>
      <c r="AE13" s="66"/>
      <c r="AF13" s="69"/>
      <c r="AG13" s="71"/>
      <c r="AH13" s="71"/>
      <c r="AI13" s="86"/>
      <c r="AJ13" s="337"/>
      <c r="AK13" s="207"/>
      <c r="AL13" s="335"/>
    </row>
    <row r="14" spans="1:38">
      <c r="A14" s="85">
        <v>1988</v>
      </c>
      <c r="B14" s="195">
        <v>312</v>
      </c>
      <c r="C14" s="195">
        <v>199</v>
      </c>
      <c r="D14" s="195"/>
      <c r="E14" s="195">
        <v>29</v>
      </c>
      <c r="F14" s="195">
        <v>62</v>
      </c>
      <c r="G14" s="195"/>
      <c r="H14" s="195">
        <v>21</v>
      </c>
      <c r="I14" s="195"/>
      <c r="J14" s="195">
        <v>1</v>
      </c>
      <c r="K14" s="195"/>
      <c r="L14" s="105"/>
      <c r="M14" s="136"/>
      <c r="N14" s="96"/>
      <c r="O14" s="66"/>
      <c r="P14" s="65"/>
      <c r="Q14" s="66"/>
      <c r="R14" s="137"/>
      <c r="S14" s="137"/>
      <c r="T14" s="67"/>
      <c r="U14" s="65"/>
      <c r="V14" s="66"/>
      <c r="W14" s="65"/>
      <c r="X14" s="68"/>
      <c r="Y14" s="50" t="s">
        <v>34</v>
      </c>
      <c r="Z14" s="69"/>
      <c r="AA14" s="70"/>
      <c r="AB14" s="70"/>
      <c r="AC14" s="70"/>
      <c r="AD14" s="65">
        <v>235</v>
      </c>
      <c r="AE14" s="66"/>
      <c r="AF14" s="69"/>
      <c r="AG14" s="71"/>
      <c r="AH14" s="71"/>
      <c r="AI14" s="86"/>
      <c r="AJ14" s="337"/>
      <c r="AK14" s="207"/>
      <c r="AL14" s="335"/>
    </row>
    <row r="15" spans="1:38">
      <c r="A15" s="85">
        <v>1989</v>
      </c>
      <c r="B15" s="195">
        <v>374</v>
      </c>
      <c r="C15" s="195">
        <v>229</v>
      </c>
      <c r="D15" s="195"/>
      <c r="E15" s="195">
        <v>54</v>
      </c>
      <c r="F15" s="195">
        <v>66</v>
      </c>
      <c r="G15" s="195"/>
      <c r="H15" s="195">
        <v>23</v>
      </c>
      <c r="I15" s="195"/>
      <c r="J15" s="195">
        <v>2</v>
      </c>
      <c r="K15" s="195"/>
      <c r="L15" s="105"/>
      <c r="M15" s="136"/>
      <c r="N15" s="96"/>
      <c r="O15" s="66"/>
      <c r="P15" s="65"/>
      <c r="Q15" s="66"/>
      <c r="R15" s="137"/>
      <c r="S15" s="137"/>
      <c r="T15" s="67"/>
      <c r="U15" s="65"/>
      <c r="V15" s="66"/>
      <c r="W15" s="65"/>
      <c r="X15" s="68"/>
      <c r="Y15" s="50" t="s">
        <v>35</v>
      </c>
      <c r="Z15" s="69"/>
      <c r="AA15" s="70"/>
      <c r="AB15" s="70"/>
      <c r="AC15" s="70"/>
      <c r="AD15" s="65"/>
      <c r="AE15" s="66"/>
      <c r="AF15" s="69"/>
      <c r="AG15" s="71"/>
      <c r="AH15" s="71"/>
      <c r="AI15" s="86"/>
      <c r="AJ15" s="337"/>
      <c r="AK15" s="207"/>
      <c r="AL15" s="335"/>
    </row>
    <row r="16" spans="1:38">
      <c r="A16" s="85">
        <v>1990</v>
      </c>
      <c r="B16" s="105"/>
      <c r="C16" s="105"/>
      <c r="D16" s="105"/>
      <c r="E16" s="105"/>
      <c r="F16" s="105"/>
      <c r="G16" s="105"/>
      <c r="H16" s="105"/>
      <c r="I16" s="105"/>
      <c r="J16" s="105"/>
      <c r="K16" s="105"/>
      <c r="L16" s="105"/>
      <c r="M16" s="136"/>
      <c r="N16" s="96"/>
      <c r="O16" s="66"/>
      <c r="P16" s="65"/>
      <c r="Q16" s="66"/>
      <c r="R16" s="137"/>
      <c r="S16" s="137"/>
      <c r="T16" s="67"/>
      <c r="U16" s="65"/>
      <c r="V16" s="66"/>
      <c r="W16" s="65"/>
      <c r="X16" s="68"/>
      <c r="Y16" s="50" t="s">
        <v>4</v>
      </c>
      <c r="Z16" s="69"/>
      <c r="AA16" s="70"/>
      <c r="AB16" s="70"/>
      <c r="AC16" s="70"/>
      <c r="AD16" s="65"/>
      <c r="AE16" s="66"/>
      <c r="AF16" s="69"/>
      <c r="AG16" s="71"/>
      <c r="AH16" s="71"/>
      <c r="AI16" s="86"/>
      <c r="AJ16" s="337"/>
      <c r="AK16" s="207"/>
      <c r="AL16" s="335"/>
    </row>
    <row r="17" spans="1:41">
      <c r="A17" s="85">
        <v>1991</v>
      </c>
      <c r="B17" s="105"/>
      <c r="C17" s="105"/>
      <c r="D17" s="105"/>
      <c r="E17" s="105"/>
      <c r="F17" s="105"/>
      <c r="G17" s="105"/>
      <c r="H17" s="105"/>
      <c r="I17" s="105"/>
      <c r="J17" s="105"/>
      <c r="K17" s="105"/>
      <c r="L17" s="105"/>
      <c r="M17" s="136"/>
      <c r="N17" s="96"/>
      <c r="O17" s="66"/>
      <c r="P17" s="65"/>
      <c r="Q17" s="66"/>
      <c r="R17" s="137"/>
      <c r="S17" s="137"/>
      <c r="T17" s="67"/>
      <c r="U17" s="65"/>
      <c r="V17" s="66"/>
      <c r="W17" s="65"/>
      <c r="X17" s="68"/>
      <c r="Y17" s="50" t="s">
        <v>36</v>
      </c>
      <c r="Z17" s="69"/>
      <c r="AA17" s="70"/>
      <c r="AB17" s="72">
        <v>202</v>
      </c>
      <c r="AC17" s="70"/>
      <c r="AD17" s="65"/>
      <c r="AE17" s="66"/>
      <c r="AF17" s="69"/>
      <c r="AG17" s="71"/>
      <c r="AH17" s="71"/>
      <c r="AI17" s="86"/>
      <c r="AJ17" s="337"/>
      <c r="AK17" s="207"/>
      <c r="AL17" s="335"/>
      <c r="AO17" s="176"/>
    </row>
    <row r="18" spans="1:41">
      <c r="A18" s="85">
        <v>1992</v>
      </c>
      <c r="B18" s="105"/>
      <c r="C18" s="105"/>
      <c r="D18" s="105"/>
      <c r="E18" s="105"/>
      <c r="F18" s="105"/>
      <c r="G18" s="105"/>
      <c r="H18" s="105"/>
      <c r="I18" s="105"/>
      <c r="J18" s="105"/>
      <c r="K18" s="105"/>
      <c r="L18" s="105"/>
      <c r="M18" s="136"/>
      <c r="N18" s="96"/>
      <c r="O18" s="66"/>
      <c r="P18" s="65"/>
      <c r="Q18" s="66"/>
      <c r="R18" s="137"/>
      <c r="S18" s="137"/>
      <c r="T18" s="67"/>
      <c r="U18" s="65"/>
      <c r="V18" s="66"/>
      <c r="W18" s="65"/>
      <c r="X18" s="68"/>
      <c r="Y18" s="73" t="s">
        <v>32</v>
      </c>
      <c r="Z18" s="74"/>
      <c r="AA18" s="75" t="s">
        <v>388</v>
      </c>
      <c r="AB18" s="75">
        <v>350</v>
      </c>
      <c r="AC18" s="75"/>
      <c r="AD18" s="65">
        <v>245</v>
      </c>
      <c r="AE18" s="66"/>
      <c r="AF18" s="69"/>
      <c r="AG18" s="71"/>
      <c r="AH18" s="71"/>
      <c r="AI18" s="86"/>
      <c r="AJ18" s="337"/>
      <c r="AK18" s="207"/>
      <c r="AL18" s="335"/>
    </row>
    <row r="19" spans="1:41">
      <c r="A19" s="85">
        <v>1993</v>
      </c>
      <c r="B19" s="105"/>
      <c r="C19" s="105"/>
      <c r="D19" s="105"/>
      <c r="E19" s="105"/>
      <c r="F19" s="105"/>
      <c r="G19" s="105"/>
      <c r="H19" s="105"/>
      <c r="I19" s="105"/>
      <c r="J19" s="105"/>
      <c r="K19" s="105"/>
      <c r="L19" s="105"/>
      <c r="M19" s="136"/>
      <c r="N19" s="96"/>
      <c r="O19" s="66"/>
      <c r="P19" s="65"/>
      <c r="Q19" s="66"/>
      <c r="R19" s="137"/>
      <c r="S19" s="137"/>
      <c r="T19" s="67"/>
      <c r="U19" s="65"/>
      <c r="V19" s="66"/>
      <c r="W19" s="65"/>
      <c r="X19" s="68"/>
      <c r="Y19" s="50" t="s">
        <v>5</v>
      </c>
      <c r="Z19" s="69"/>
      <c r="AA19" s="70"/>
      <c r="AB19" s="72">
        <v>230</v>
      </c>
      <c r="AC19" s="70"/>
      <c r="AD19" s="65">
        <v>295</v>
      </c>
      <c r="AE19" s="77">
        <f>(AD19-AD18)/AD18*100</f>
        <v>20.408163265306122</v>
      </c>
      <c r="AF19" s="69"/>
      <c r="AG19" s="71"/>
      <c r="AH19" s="71"/>
      <c r="AI19" s="86"/>
      <c r="AJ19" s="337"/>
      <c r="AK19" s="207"/>
      <c r="AL19" s="335"/>
    </row>
    <row r="20" spans="1:41">
      <c r="A20" s="85">
        <v>1994</v>
      </c>
      <c r="B20" s="105"/>
      <c r="C20" s="105"/>
      <c r="D20" s="105"/>
      <c r="E20" s="105"/>
      <c r="F20" s="105"/>
      <c r="G20" s="105"/>
      <c r="H20" s="105"/>
      <c r="I20" s="105"/>
      <c r="J20" s="105"/>
      <c r="K20" s="105"/>
      <c r="L20" s="105"/>
      <c r="M20" s="136"/>
      <c r="N20" s="96"/>
      <c r="O20" s="66"/>
      <c r="P20" s="65"/>
      <c r="Q20" s="66"/>
      <c r="R20" s="137"/>
      <c r="S20" s="137"/>
      <c r="T20" s="67"/>
      <c r="U20" s="65"/>
      <c r="V20" s="66"/>
      <c r="W20" s="65"/>
      <c r="X20" s="68"/>
      <c r="Y20" s="50" t="s">
        <v>6</v>
      </c>
      <c r="Z20" s="69"/>
      <c r="AA20" s="70"/>
      <c r="AB20" s="72">
        <v>280</v>
      </c>
      <c r="AC20" s="70"/>
      <c r="AD20" s="65"/>
      <c r="AE20" s="66"/>
      <c r="AF20" s="69"/>
      <c r="AG20" s="71"/>
      <c r="AH20" s="71"/>
      <c r="AI20" s="86"/>
      <c r="AJ20" s="337"/>
      <c r="AK20" s="207"/>
      <c r="AL20" s="335"/>
    </row>
    <row r="21" spans="1:41">
      <c r="A21" s="85">
        <v>1995</v>
      </c>
      <c r="B21" s="105">
        <v>621</v>
      </c>
      <c r="C21" s="105"/>
      <c r="D21" s="105"/>
      <c r="E21" s="105"/>
      <c r="F21" s="105"/>
      <c r="G21" s="105"/>
      <c r="H21" s="105"/>
      <c r="I21" s="105"/>
      <c r="J21" s="105"/>
      <c r="K21" s="105"/>
      <c r="L21" s="105"/>
      <c r="M21" s="136"/>
      <c r="N21" s="96"/>
      <c r="O21" s="66"/>
      <c r="P21" s="65"/>
      <c r="Q21" s="66"/>
      <c r="R21" s="137"/>
      <c r="S21" s="137"/>
      <c r="T21" s="67"/>
      <c r="U21" s="65"/>
      <c r="V21" s="66"/>
      <c r="W21" s="65"/>
      <c r="X21" s="68"/>
      <c r="Y21" s="50" t="s">
        <v>31</v>
      </c>
      <c r="Z21" s="69"/>
      <c r="AA21" s="70" t="s">
        <v>388</v>
      </c>
      <c r="AB21" s="72">
        <v>188</v>
      </c>
      <c r="AC21" s="70"/>
      <c r="AD21" s="65"/>
      <c r="AE21" s="66"/>
      <c r="AF21" s="76">
        <v>20</v>
      </c>
      <c r="AG21" s="71"/>
      <c r="AH21" s="71"/>
      <c r="AI21" s="86"/>
      <c r="AJ21" s="337"/>
      <c r="AK21" s="207"/>
      <c r="AL21" s="335"/>
    </row>
    <row r="22" spans="1:41">
      <c r="A22" s="85">
        <v>1996</v>
      </c>
      <c r="B22" s="105">
        <v>590</v>
      </c>
      <c r="C22" s="105"/>
      <c r="D22" s="105"/>
      <c r="E22" s="105"/>
      <c r="F22" s="105"/>
      <c r="G22" s="105"/>
      <c r="H22" s="105"/>
      <c r="I22" s="105"/>
      <c r="J22" s="105"/>
      <c r="K22" s="105"/>
      <c r="L22" s="105"/>
      <c r="M22" s="136"/>
      <c r="N22" s="96">
        <v>75</v>
      </c>
      <c r="O22" s="220" t="s">
        <v>894</v>
      </c>
      <c r="P22" s="65">
        <v>45</v>
      </c>
      <c r="Q22" s="220" t="s">
        <v>894</v>
      </c>
      <c r="R22" s="137"/>
      <c r="S22" s="137"/>
      <c r="T22" s="67">
        <v>25</v>
      </c>
      <c r="U22" s="65">
        <v>550</v>
      </c>
      <c r="V22" s="101" t="s">
        <v>894</v>
      </c>
      <c r="W22" s="65">
        <v>210</v>
      </c>
      <c r="X22" s="353" t="s">
        <v>894</v>
      </c>
      <c r="Y22" s="50" t="s">
        <v>3</v>
      </c>
      <c r="Z22" s="69">
        <v>160</v>
      </c>
      <c r="AA22" s="70"/>
      <c r="AB22" s="70">
        <v>225</v>
      </c>
      <c r="AC22" s="70"/>
      <c r="AD22" s="65">
        <v>325</v>
      </c>
      <c r="AE22" s="66" t="s">
        <v>21</v>
      </c>
      <c r="AF22" s="69">
        <v>26</v>
      </c>
      <c r="AG22" s="71" t="s">
        <v>17</v>
      </c>
      <c r="AH22" s="71" t="s">
        <v>17</v>
      </c>
      <c r="AI22" s="86">
        <v>11500</v>
      </c>
      <c r="AJ22" s="337">
        <v>20028</v>
      </c>
      <c r="AK22" s="207"/>
      <c r="AL22" s="335"/>
    </row>
    <row r="23" spans="1:41">
      <c r="A23" s="85">
        <v>1997</v>
      </c>
      <c r="B23" s="69">
        <v>652</v>
      </c>
      <c r="C23" s="101"/>
      <c r="D23" s="101"/>
      <c r="E23" s="101"/>
      <c r="F23" s="101"/>
      <c r="G23" s="101"/>
      <c r="H23" s="101"/>
      <c r="I23" s="101"/>
      <c r="J23" s="101"/>
      <c r="K23" s="101"/>
      <c r="L23" s="101"/>
      <c r="M23" s="137"/>
      <c r="N23" s="96">
        <v>95</v>
      </c>
      <c r="O23" s="77">
        <f t="shared" ref="O23:O50" si="0">(N23-N22)/N22*100</f>
        <v>26.666666666666668</v>
      </c>
      <c r="P23" s="65">
        <v>65</v>
      </c>
      <c r="Q23" s="77">
        <f t="shared" ref="Q23:Q45" si="1">(P23-P22)/P22*100</f>
        <v>44.444444444444443</v>
      </c>
      <c r="R23" s="375"/>
      <c r="S23" s="375"/>
      <c r="T23" s="67">
        <v>25</v>
      </c>
      <c r="U23" s="65">
        <v>635</v>
      </c>
      <c r="V23" s="77">
        <f t="shared" ref="V23:V35" si="2">(U23-U22)/U22*100</f>
        <v>15.454545454545453</v>
      </c>
      <c r="W23" s="65">
        <v>225</v>
      </c>
      <c r="X23" s="77">
        <f t="shared" ref="X23:X35" si="3">(W23-W22)/W22*100</f>
        <v>7.1428571428571423</v>
      </c>
      <c r="Y23" s="50" t="s">
        <v>4</v>
      </c>
      <c r="Z23" s="69">
        <v>179</v>
      </c>
      <c r="AA23" s="70"/>
      <c r="AB23" s="70">
        <v>231</v>
      </c>
      <c r="AC23" s="70"/>
      <c r="AD23" s="65">
        <v>395</v>
      </c>
      <c r="AE23" s="77">
        <f t="shared" ref="AE23:AE46" si="4">(AD23-AD22)/AD22*100</f>
        <v>21.53846153846154</v>
      </c>
      <c r="AF23" s="69">
        <v>29</v>
      </c>
      <c r="AG23" s="71" t="s">
        <v>17</v>
      </c>
      <c r="AH23" s="71" t="s">
        <v>17</v>
      </c>
      <c r="AI23" s="86">
        <v>30789</v>
      </c>
      <c r="AJ23" s="337">
        <v>18615</v>
      </c>
      <c r="AK23" s="207"/>
      <c r="AL23" s="335"/>
    </row>
    <row r="24" spans="1:41">
      <c r="A24" s="85">
        <v>1998</v>
      </c>
      <c r="B24" s="69">
        <v>459</v>
      </c>
      <c r="C24" s="101"/>
      <c r="D24" s="101"/>
      <c r="E24" s="101"/>
      <c r="F24" s="101"/>
      <c r="G24" s="101"/>
      <c r="H24" s="101"/>
      <c r="I24" s="101"/>
      <c r="J24" s="101"/>
      <c r="K24" s="101"/>
      <c r="L24" s="101"/>
      <c r="M24" s="137"/>
      <c r="N24" s="96">
        <v>95</v>
      </c>
      <c r="O24" s="77">
        <f t="shared" si="0"/>
        <v>0</v>
      </c>
      <c r="P24" s="65">
        <v>65</v>
      </c>
      <c r="Q24" s="77">
        <f t="shared" si="1"/>
        <v>0</v>
      </c>
      <c r="R24" s="375"/>
      <c r="S24" s="375"/>
      <c r="T24" s="67">
        <v>25</v>
      </c>
      <c r="U24" s="65">
        <v>635</v>
      </c>
      <c r="V24" s="77">
        <f t="shared" si="2"/>
        <v>0</v>
      </c>
      <c r="W24" s="65">
        <v>225</v>
      </c>
      <c r="X24" s="77">
        <f t="shared" si="3"/>
        <v>0</v>
      </c>
      <c r="Y24" s="50" t="s">
        <v>5</v>
      </c>
      <c r="Z24" s="69">
        <v>158</v>
      </c>
      <c r="AA24" s="70"/>
      <c r="AB24" s="70">
        <v>227</v>
      </c>
      <c r="AC24" s="70"/>
      <c r="AD24" s="65">
        <v>395</v>
      </c>
      <c r="AE24" s="77">
        <f t="shared" si="4"/>
        <v>0</v>
      </c>
      <c r="AF24" s="69">
        <v>27</v>
      </c>
      <c r="AG24" s="71" t="s">
        <v>17</v>
      </c>
      <c r="AH24" s="71" t="s">
        <v>17</v>
      </c>
      <c r="AI24" s="86">
        <v>53444</v>
      </c>
      <c r="AJ24" s="337">
        <v>30608</v>
      </c>
      <c r="AK24" s="207"/>
      <c r="AL24" s="335"/>
    </row>
    <row r="25" spans="1:41">
      <c r="A25" s="85">
        <v>1999</v>
      </c>
      <c r="B25" s="69">
        <v>479</v>
      </c>
      <c r="C25" s="101"/>
      <c r="D25" s="101"/>
      <c r="E25" s="101"/>
      <c r="F25" s="101"/>
      <c r="G25" s="101"/>
      <c r="H25" s="101"/>
      <c r="I25" s="101"/>
      <c r="J25" s="101"/>
      <c r="K25" s="101"/>
      <c r="L25" s="101"/>
      <c r="M25" s="137"/>
      <c r="N25" s="96">
        <v>95</v>
      </c>
      <c r="O25" s="77">
        <f t="shared" si="0"/>
        <v>0</v>
      </c>
      <c r="P25" s="65">
        <v>65</v>
      </c>
      <c r="Q25" s="77">
        <f t="shared" si="1"/>
        <v>0</v>
      </c>
      <c r="R25" s="375"/>
      <c r="S25" s="375"/>
      <c r="T25" s="67">
        <v>25</v>
      </c>
      <c r="U25" s="65">
        <v>635</v>
      </c>
      <c r="V25" s="77">
        <f t="shared" si="2"/>
        <v>0</v>
      </c>
      <c r="W25" s="65">
        <v>225</v>
      </c>
      <c r="X25" s="77">
        <f t="shared" si="3"/>
        <v>0</v>
      </c>
      <c r="Y25" s="50" t="s">
        <v>6</v>
      </c>
      <c r="Z25" s="69">
        <v>192</v>
      </c>
      <c r="AA25" s="70"/>
      <c r="AB25" s="70">
        <v>250</v>
      </c>
      <c r="AC25" s="70"/>
      <c r="AD25" s="65">
        <v>395</v>
      </c>
      <c r="AE25" s="77">
        <f t="shared" si="4"/>
        <v>0</v>
      </c>
      <c r="AF25" s="69">
        <v>25</v>
      </c>
      <c r="AG25" s="71" t="s">
        <v>17</v>
      </c>
      <c r="AH25" s="71" t="s">
        <v>17</v>
      </c>
      <c r="AI25" s="86">
        <v>17041</v>
      </c>
      <c r="AJ25" s="337">
        <v>4994</v>
      </c>
      <c r="AK25" s="207"/>
      <c r="AL25" s="335"/>
    </row>
    <row r="26" spans="1:41">
      <c r="A26" s="85">
        <v>2000</v>
      </c>
      <c r="B26" s="69">
        <v>447</v>
      </c>
      <c r="C26" s="101"/>
      <c r="D26" s="101"/>
      <c r="E26" s="101"/>
      <c r="F26" s="101"/>
      <c r="G26" s="101"/>
      <c r="H26" s="101"/>
      <c r="I26" s="101"/>
      <c r="J26" s="101"/>
      <c r="K26" s="101"/>
      <c r="L26" s="101">
        <v>1</v>
      </c>
      <c r="M26" s="137"/>
      <c r="N26" s="96">
        <v>95</v>
      </c>
      <c r="O26" s="77">
        <f t="shared" si="0"/>
        <v>0</v>
      </c>
      <c r="P26" s="65">
        <v>65</v>
      </c>
      <c r="Q26" s="77">
        <f t="shared" si="1"/>
        <v>0</v>
      </c>
      <c r="R26" s="375"/>
      <c r="S26" s="375"/>
      <c r="T26" s="67">
        <v>25</v>
      </c>
      <c r="U26" s="65">
        <v>635</v>
      </c>
      <c r="V26" s="77">
        <f t="shared" si="2"/>
        <v>0</v>
      </c>
      <c r="W26" s="65">
        <v>225</v>
      </c>
      <c r="X26" s="77">
        <f t="shared" si="3"/>
        <v>0</v>
      </c>
      <c r="Y26" s="50" t="s">
        <v>7</v>
      </c>
      <c r="Z26" s="69">
        <v>144</v>
      </c>
      <c r="AA26" s="70"/>
      <c r="AB26" s="70">
        <v>215</v>
      </c>
      <c r="AC26" s="70"/>
      <c r="AD26" s="65">
        <v>395</v>
      </c>
      <c r="AE26" s="77">
        <f t="shared" si="4"/>
        <v>0</v>
      </c>
      <c r="AF26" s="69">
        <v>29</v>
      </c>
      <c r="AG26" s="71" t="s">
        <v>17</v>
      </c>
      <c r="AH26" s="71" t="s">
        <v>17</v>
      </c>
      <c r="AI26" s="86">
        <v>36423</v>
      </c>
      <c r="AJ26" s="337">
        <v>17780</v>
      </c>
      <c r="AK26" s="207"/>
      <c r="AL26" s="335"/>
    </row>
    <row r="27" spans="1:41">
      <c r="A27" s="85">
        <v>2001</v>
      </c>
      <c r="B27" s="69">
        <v>422</v>
      </c>
      <c r="C27" s="101"/>
      <c r="D27" s="101"/>
      <c r="E27" s="101"/>
      <c r="F27" s="101"/>
      <c r="G27" s="101"/>
      <c r="H27" s="101"/>
      <c r="I27" s="101"/>
      <c r="J27" s="101"/>
      <c r="K27" s="101"/>
      <c r="L27" s="101">
        <v>2</v>
      </c>
      <c r="M27" s="137"/>
      <c r="N27" s="96">
        <v>130</v>
      </c>
      <c r="O27" s="77">
        <f t="shared" si="0"/>
        <v>36.84210526315789</v>
      </c>
      <c r="P27" s="65">
        <v>130</v>
      </c>
      <c r="Q27" s="77">
        <f t="shared" si="1"/>
        <v>100</v>
      </c>
      <c r="R27" s="375"/>
      <c r="S27" s="375"/>
      <c r="T27" s="67">
        <v>25</v>
      </c>
      <c r="U27" s="65">
        <v>800</v>
      </c>
      <c r="V27" s="77">
        <f t="shared" si="2"/>
        <v>25.984251968503933</v>
      </c>
      <c r="W27" s="65">
        <v>305</v>
      </c>
      <c r="X27" s="77">
        <f t="shared" si="3"/>
        <v>35.555555555555557</v>
      </c>
      <c r="Y27" s="50" t="s">
        <v>8</v>
      </c>
      <c r="Z27" s="69">
        <v>181</v>
      </c>
      <c r="AA27" s="70"/>
      <c r="AB27" s="70">
        <v>249</v>
      </c>
      <c r="AC27" s="70"/>
      <c r="AD27" s="65">
        <v>395</v>
      </c>
      <c r="AE27" s="77">
        <f t="shared" si="4"/>
        <v>0</v>
      </c>
      <c r="AF27" s="69">
        <v>22</v>
      </c>
      <c r="AG27" s="71" t="s">
        <v>17</v>
      </c>
      <c r="AH27" s="71" t="s">
        <v>17</v>
      </c>
      <c r="AI27" s="86">
        <v>47827</v>
      </c>
      <c r="AJ27" s="337">
        <v>31018</v>
      </c>
      <c r="AK27" s="207"/>
      <c r="AL27" s="335"/>
    </row>
    <row r="28" spans="1:41">
      <c r="A28" s="85">
        <v>2002</v>
      </c>
      <c r="B28" s="69">
        <v>418</v>
      </c>
      <c r="C28" s="69">
        <v>234</v>
      </c>
      <c r="D28" s="69"/>
      <c r="E28" s="69">
        <v>45</v>
      </c>
      <c r="F28" s="69">
        <v>91</v>
      </c>
      <c r="G28" s="69"/>
      <c r="H28" s="69">
        <v>32</v>
      </c>
      <c r="I28" s="69"/>
      <c r="J28" s="69">
        <v>12</v>
      </c>
      <c r="K28" s="69"/>
      <c r="L28" s="101" t="s">
        <v>1079</v>
      </c>
      <c r="M28" s="101" t="s">
        <v>894</v>
      </c>
      <c r="N28" s="96">
        <v>137</v>
      </c>
      <c r="O28" s="77">
        <f t="shared" si="0"/>
        <v>5.384615384615385</v>
      </c>
      <c r="P28" s="65">
        <v>137</v>
      </c>
      <c r="Q28" s="77">
        <f t="shared" si="1"/>
        <v>5.384615384615385</v>
      </c>
      <c r="R28" s="375"/>
      <c r="S28" s="375"/>
      <c r="T28" s="67">
        <v>27</v>
      </c>
      <c r="U28" s="65">
        <v>840</v>
      </c>
      <c r="V28" s="77">
        <f t="shared" si="2"/>
        <v>5</v>
      </c>
      <c r="W28" s="65">
        <v>321</v>
      </c>
      <c r="X28" s="77">
        <f t="shared" si="3"/>
        <v>5.2459016393442619</v>
      </c>
      <c r="Y28" s="50" t="s">
        <v>9</v>
      </c>
      <c r="Z28" s="69">
        <v>187</v>
      </c>
      <c r="AA28" s="70"/>
      <c r="AB28" s="70">
        <v>260</v>
      </c>
      <c r="AC28" s="70"/>
      <c r="AD28" s="65">
        <v>415</v>
      </c>
      <c r="AE28" s="77">
        <f t="shared" si="4"/>
        <v>5.0632911392405067</v>
      </c>
      <c r="AF28" s="69">
        <v>20</v>
      </c>
      <c r="AG28" s="71" t="s">
        <v>17</v>
      </c>
      <c r="AH28" s="71" t="s">
        <v>17</v>
      </c>
      <c r="AI28" s="86">
        <v>32504</v>
      </c>
      <c r="AJ28" s="337">
        <v>21495</v>
      </c>
      <c r="AK28" s="207"/>
      <c r="AL28" s="335"/>
    </row>
    <row r="29" spans="1:41">
      <c r="A29" s="85">
        <v>2003</v>
      </c>
      <c r="B29" s="69">
        <v>427</v>
      </c>
      <c r="C29" s="69">
        <v>234</v>
      </c>
      <c r="D29" s="69"/>
      <c r="E29" s="69">
        <v>45</v>
      </c>
      <c r="F29" s="69">
        <v>89</v>
      </c>
      <c r="G29" s="69"/>
      <c r="H29" s="69">
        <v>30</v>
      </c>
      <c r="I29" s="69"/>
      <c r="J29" s="69">
        <v>17</v>
      </c>
      <c r="K29" s="69"/>
      <c r="L29" s="101" t="s">
        <v>1076</v>
      </c>
      <c r="M29" s="138">
        <v>93</v>
      </c>
      <c r="N29" s="96">
        <v>142</v>
      </c>
      <c r="O29" s="77">
        <f t="shared" si="0"/>
        <v>3.6496350364963499</v>
      </c>
      <c r="P29" s="65">
        <v>142</v>
      </c>
      <c r="Q29" s="77">
        <f t="shared" si="1"/>
        <v>3.6496350364963499</v>
      </c>
      <c r="R29" s="375"/>
      <c r="S29" s="375"/>
      <c r="T29" s="67">
        <v>30</v>
      </c>
      <c r="U29" s="65">
        <v>882</v>
      </c>
      <c r="V29" s="77">
        <f t="shared" si="2"/>
        <v>5</v>
      </c>
      <c r="W29" s="65">
        <v>335</v>
      </c>
      <c r="X29" s="77">
        <f t="shared" si="3"/>
        <v>4.361370716510903</v>
      </c>
      <c r="Y29" s="50" t="s">
        <v>9</v>
      </c>
      <c r="Z29" s="69">
        <v>178</v>
      </c>
      <c r="AA29" s="70"/>
      <c r="AB29" s="70">
        <v>251</v>
      </c>
      <c r="AC29" s="70"/>
      <c r="AD29" s="65">
        <v>435</v>
      </c>
      <c r="AE29" s="77">
        <f t="shared" si="4"/>
        <v>4.8192771084337354</v>
      </c>
      <c r="AF29" s="69">
        <v>23</v>
      </c>
      <c r="AG29" s="71" t="s">
        <v>17</v>
      </c>
      <c r="AH29" s="71" t="s">
        <v>17</v>
      </c>
      <c r="AI29" s="86">
        <v>42750</v>
      </c>
      <c r="AJ29" s="337">
        <v>35000</v>
      </c>
      <c r="AK29" s="207"/>
      <c r="AL29" s="335"/>
    </row>
    <row r="30" spans="1:41">
      <c r="A30" s="85">
        <v>2004</v>
      </c>
      <c r="B30" s="69">
        <v>388</v>
      </c>
      <c r="C30" s="69">
        <v>205</v>
      </c>
      <c r="D30" s="69"/>
      <c r="E30" s="69">
        <v>43</v>
      </c>
      <c r="F30" s="69">
        <v>88</v>
      </c>
      <c r="G30" s="69"/>
      <c r="H30" s="69">
        <v>28</v>
      </c>
      <c r="I30" s="69"/>
      <c r="J30" s="69">
        <v>31</v>
      </c>
      <c r="K30" s="69"/>
      <c r="L30" s="101" t="s">
        <v>1077</v>
      </c>
      <c r="M30" s="138">
        <v>107</v>
      </c>
      <c r="N30" s="96">
        <v>145</v>
      </c>
      <c r="O30" s="77">
        <f t="shared" si="0"/>
        <v>2.112676056338028</v>
      </c>
      <c r="P30" s="65">
        <v>145</v>
      </c>
      <c r="Q30" s="77">
        <f t="shared" si="1"/>
        <v>2.112676056338028</v>
      </c>
      <c r="R30" s="375"/>
      <c r="S30" s="375"/>
      <c r="T30" s="67">
        <v>0</v>
      </c>
      <c r="U30" s="65">
        <v>890</v>
      </c>
      <c r="V30" s="77">
        <f t="shared" si="2"/>
        <v>0.90702947845804993</v>
      </c>
      <c r="W30" s="65">
        <v>340</v>
      </c>
      <c r="X30" s="77">
        <f t="shared" si="3"/>
        <v>1.4925373134328357</v>
      </c>
      <c r="Y30" s="50" t="s">
        <v>10</v>
      </c>
      <c r="Z30" s="69">
        <v>205</v>
      </c>
      <c r="AA30" s="70"/>
      <c r="AB30" s="70">
        <v>280</v>
      </c>
      <c r="AC30" s="70"/>
      <c r="AD30" s="65">
        <v>457</v>
      </c>
      <c r="AE30" s="77">
        <f t="shared" si="4"/>
        <v>5.0574712643678161</v>
      </c>
      <c r="AF30" s="69">
        <v>22</v>
      </c>
      <c r="AG30" s="71" t="s">
        <v>17</v>
      </c>
      <c r="AH30" s="71" t="s">
        <v>17</v>
      </c>
      <c r="AI30" s="86">
        <v>50033</v>
      </c>
      <c r="AJ30" s="337">
        <v>11526</v>
      </c>
      <c r="AK30" s="207"/>
      <c r="AL30" s="335"/>
    </row>
    <row r="31" spans="1:41">
      <c r="A31" s="85">
        <v>2005</v>
      </c>
      <c r="B31" s="69">
        <v>467</v>
      </c>
      <c r="C31" s="69">
        <v>204</v>
      </c>
      <c r="D31" s="69"/>
      <c r="E31" s="69">
        <v>35</v>
      </c>
      <c r="F31" s="69">
        <v>88</v>
      </c>
      <c r="G31" s="69"/>
      <c r="H31" s="69">
        <v>25</v>
      </c>
      <c r="I31" s="69"/>
      <c r="J31" s="101" t="s">
        <v>894</v>
      </c>
      <c r="K31" s="101"/>
      <c r="L31" s="101" t="s">
        <v>1077</v>
      </c>
      <c r="M31" s="138">
        <v>104</v>
      </c>
      <c r="N31" s="96">
        <v>152</v>
      </c>
      <c r="O31" s="77">
        <f t="shared" si="0"/>
        <v>4.8275862068965516</v>
      </c>
      <c r="P31" s="65">
        <v>152</v>
      </c>
      <c r="Q31" s="77">
        <f t="shared" si="1"/>
        <v>4.8275862068965516</v>
      </c>
      <c r="R31" s="375"/>
      <c r="S31" s="375"/>
      <c r="T31" s="67">
        <v>0</v>
      </c>
      <c r="U31" s="65">
        <v>890</v>
      </c>
      <c r="V31" s="77">
        <f t="shared" si="2"/>
        <v>0</v>
      </c>
      <c r="W31" s="65">
        <v>357</v>
      </c>
      <c r="X31" s="77">
        <f t="shared" si="3"/>
        <v>5</v>
      </c>
      <c r="Y31" s="50" t="s">
        <v>11</v>
      </c>
      <c r="Z31" s="69">
        <v>165</v>
      </c>
      <c r="AA31" s="70"/>
      <c r="AB31" s="70">
        <v>243</v>
      </c>
      <c r="AC31" s="70"/>
      <c r="AD31" s="65">
        <v>457</v>
      </c>
      <c r="AE31" s="77">
        <f t="shared" si="4"/>
        <v>0</v>
      </c>
      <c r="AF31" s="69">
        <v>22</v>
      </c>
      <c r="AG31" s="71" t="s">
        <v>17</v>
      </c>
      <c r="AH31" s="71" t="s">
        <v>17</v>
      </c>
      <c r="AI31" s="86">
        <v>51635</v>
      </c>
      <c r="AJ31" s="337">
        <v>21503</v>
      </c>
      <c r="AK31" s="207"/>
      <c r="AL31" s="335"/>
    </row>
    <row r="32" spans="1:41">
      <c r="A32" s="85">
        <v>2006</v>
      </c>
      <c r="B32" s="69">
        <v>542</v>
      </c>
      <c r="C32" s="69">
        <v>200</v>
      </c>
      <c r="D32" s="69"/>
      <c r="E32" s="69">
        <v>31</v>
      </c>
      <c r="F32" s="69">
        <v>90</v>
      </c>
      <c r="G32" s="69"/>
      <c r="H32" s="69">
        <v>23</v>
      </c>
      <c r="I32" s="69"/>
      <c r="J32" s="101" t="s">
        <v>894</v>
      </c>
      <c r="K32" s="101"/>
      <c r="L32" s="101" t="s">
        <v>1078</v>
      </c>
      <c r="M32" s="138">
        <v>129</v>
      </c>
      <c r="N32" s="96">
        <v>152</v>
      </c>
      <c r="O32" s="77">
        <f t="shared" si="0"/>
        <v>0</v>
      </c>
      <c r="P32" s="65">
        <v>152</v>
      </c>
      <c r="Q32" s="77">
        <f t="shared" si="1"/>
        <v>0</v>
      </c>
      <c r="R32" s="375"/>
      <c r="S32" s="375"/>
      <c r="T32" s="67">
        <v>0</v>
      </c>
      <c r="U32" s="65">
        <v>890</v>
      </c>
      <c r="V32" s="77">
        <f t="shared" si="2"/>
        <v>0</v>
      </c>
      <c r="W32" s="65">
        <v>357</v>
      </c>
      <c r="X32" s="77">
        <f t="shared" si="3"/>
        <v>0</v>
      </c>
      <c r="Y32" s="50" t="s">
        <v>12</v>
      </c>
      <c r="Z32" s="69">
        <v>210</v>
      </c>
      <c r="AA32" s="70"/>
      <c r="AB32" s="70">
        <v>286</v>
      </c>
      <c r="AC32" s="70"/>
      <c r="AD32" s="65">
        <v>457</v>
      </c>
      <c r="AE32" s="77">
        <f t="shared" si="4"/>
        <v>0</v>
      </c>
      <c r="AF32" s="69">
        <v>25</v>
      </c>
      <c r="AG32" s="71" t="s">
        <v>17</v>
      </c>
      <c r="AH32" s="71" t="s">
        <v>17</v>
      </c>
      <c r="AI32" s="86">
        <v>41844</v>
      </c>
      <c r="AJ32" s="337">
        <v>28054</v>
      </c>
      <c r="AK32" s="207"/>
      <c r="AL32" s="335"/>
    </row>
    <row r="33" spans="1:41">
      <c r="A33" s="85">
        <v>2007</v>
      </c>
      <c r="B33" s="69">
        <v>574</v>
      </c>
      <c r="C33" s="69">
        <v>202</v>
      </c>
      <c r="D33" s="69"/>
      <c r="E33" s="69">
        <v>23</v>
      </c>
      <c r="F33" s="69">
        <v>90</v>
      </c>
      <c r="G33" s="69"/>
      <c r="H33" s="69">
        <v>27</v>
      </c>
      <c r="I33" s="69"/>
      <c r="J33" s="101" t="s">
        <v>894</v>
      </c>
      <c r="K33" s="101"/>
      <c r="L33" s="101" t="s">
        <v>1191</v>
      </c>
      <c r="M33" s="138">
        <v>103</v>
      </c>
      <c r="N33" s="96">
        <v>155</v>
      </c>
      <c r="O33" s="77">
        <f t="shared" si="0"/>
        <v>1.9736842105263157</v>
      </c>
      <c r="P33" s="65">
        <v>155</v>
      </c>
      <c r="Q33" s="77">
        <f t="shared" si="1"/>
        <v>1.9736842105263157</v>
      </c>
      <c r="R33" s="375"/>
      <c r="S33" s="375"/>
      <c r="T33" s="67">
        <v>0</v>
      </c>
      <c r="U33" s="65">
        <v>890</v>
      </c>
      <c r="V33" s="77">
        <f t="shared" si="2"/>
        <v>0</v>
      </c>
      <c r="W33" s="65">
        <v>360</v>
      </c>
      <c r="X33" s="77">
        <f t="shared" si="3"/>
        <v>0.84033613445378152</v>
      </c>
      <c r="Y33" s="50" t="s">
        <v>13</v>
      </c>
      <c r="Z33" s="69">
        <v>176</v>
      </c>
      <c r="AA33" s="70"/>
      <c r="AB33" s="70">
        <v>218</v>
      </c>
      <c r="AC33" s="70"/>
      <c r="AD33" s="65">
        <v>460</v>
      </c>
      <c r="AE33" s="77">
        <f t="shared" si="4"/>
        <v>0.65645514223194745</v>
      </c>
      <c r="AF33" s="69">
        <v>18</v>
      </c>
      <c r="AG33" s="71" t="s">
        <v>17</v>
      </c>
      <c r="AH33" s="71" t="s">
        <v>17</v>
      </c>
      <c r="AI33" s="86">
        <v>21623</v>
      </c>
      <c r="AJ33" s="337">
        <v>67217</v>
      </c>
      <c r="AK33" s="207"/>
      <c r="AL33" s="335"/>
    </row>
    <row r="34" spans="1:41">
      <c r="A34" s="85">
        <v>2008</v>
      </c>
      <c r="B34" s="69">
        <v>427</v>
      </c>
      <c r="C34" s="69">
        <v>227</v>
      </c>
      <c r="D34" s="69"/>
      <c r="E34" s="69">
        <v>17</v>
      </c>
      <c r="F34" s="69">
        <v>88</v>
      </c>
      <c r="G34" s="69"/>
      <c r="H34" s="69">
        <v>31</v>
      </c>
      <c r="I34" s="69"/>
      <c r="J34" s="101" t="s">
        <v>894</v>
      </c>
      <c r="K34" s="101"/>
      <c r="L34" s="101" t="s">
        <v>1192</v>
      </c>
      <c r="M34" s="138">
        <v>92</v>
      </c>
      <c r="N34" s="96">
        <v>170</v>
      </c>
      <c r="O34" s="77">
        <f t="shared" si="0"/>
        <v>9.67741935483871</v>
      </c>
      <c r="P34" s="65">
        <v>170</v>
      </c>
      <c r="Q34" s="77">
        <f t="shared" si="1"/>
        <v>9.67741935483871</v>
      </c>
      <c r="R34" s="375"/>
      <c r="S34" s="375"/>
      <c r="T34" s="67">
        <v>0</v>
      </c>
      <c r="U34" s="65">
        <v>900</v>
      </c>
      <c r="V34" s="77">
        <f t="shared" si="2"/>
        <v>1.1235955056179776</v>
      </c>
      <c r="W34" s="65">
        <v>400</v>
      </c>
      <c r="X34" s="77">
        <f t="shared" si="3"/>
        <v>11.111111111111111</v>
      </c>
      <c r="Y34" s="73" t="s">
        <v>14</v>
      </c>
      <c r="Z34" s="74">
        <v>295</v>
      </c>
      <c r="AA34" s="354" t="s">
        <v>1184</v>
      </c>
      <c r="AB34" s="75">
        <v>307</v>
      </c>
      <c r="AC34" s="75"/>
      <c r="AD34" s="65">
        <v>475</v>
      </c>
      <c r="AE34" s="77">
        <f t="shared" si="4"/>
        <v>3.2608695652173911</v>
      </c>
      <c r="AF34" s="69">
        <v>25</v>
      </c>
      <c r="AG34" s="71" t="s">
        <v>17</v>
      </c>
      <c r="AH34" s="71" t="s">
        <v>17</v>
      </c>
      <c r="AI34" s="86">
        <v>90620</v>
      </c>
      <c r="AJ34" s="337">
        <v>57868</v>
      </c>
      <c r="AK34" s="207">
        <v>166082.74</v>
      </c>
      <c r="AL34" s="335">
        <v>82361</v>
      </c>
    </row>
    <row r="35" spans="1:41">
      <c r="A35" s="85">
        <v>2009</v>
      </c>
      <c r="B35" s="69">
        <v>370</v>
      </c>
      <c r="C35" s="69">
        <v>180</v>
      </c>
      <c r="D35" s="69"/>
      <c r="E35" s="69">
        <v>15</v>
      </c>
      <c r="F35" s="69">
        <v>60</v>
      </c>
      <c r="G35" s="69"/>
      <c r="H35" s="69">
        <v>29</v>
      </c>
      <c r="I35" s="69"/>
      <c r="J35" s="101" t="s">
        <v>894</v>
      </c>
      <c r="K35" s="101"/>
      <c r="L35" s="101" t="s">
        <v>1193</v>
      </c>
      <c r="M35" s="138">
        <v>92</v>
      </c>
      <c r="N35" s="96">
        <v>170</v>
      </c>
      <c r="O35" s="77">
        <f t="shared" si="0"/>
        <v>0</v>
      </c>
      <c r="P35" s="65">
        <v>170</v>
      </c>
      <c r="Q35" s="77">
        <f t="shared" si="1"/>
        <v>0</v>
      </c>
      <c r="R35" s="375"/>
      <c r="S35" s="375"/>
      <c r="T35" s="67">
        <v>0</v>
      </c>
      <c r="U35" s="65">
        <v>900</v>
      </c>
      <c r="V35" s="77">
        <f t="shared" si="2"/>
        <v>0</v>
      </c>
      <c r="W35" s="65">
        <v>400</v>
      </c>
      <c r="X35" s="77">
        <f t="shared" si="3"/>
        <v>0</v>
      </c>
      <c r="Y35" s="50" t="s">
        <v>6</v>
      </c>
      <c r="Z35" s="69">
        <v>193</v>
      </c>
      <c r="AA35" s="70"/>
      <c r="AB35" s="70">
        <v>219</v>
      </c>
      <c r="AC35" s="70"/>
      <c r="AD35" s="65">
        <v>495</v>
      </c>
      <c r="AE35" s="77">
        <f t="shared" si="4"/>
        <v>4.2105263157894735</v>
      </c>
      <c r="AF35" s="69">
        <v>14</v>
      </c>
      <c r="AG35" s="186">
        <v>132788</v>
      </c>
      <c r="AH35" s="186">
        <v>118772</v>
      </c>
      <c r="AI35" s="86">
        <f t="shared" ref="AI35:AI49" si="5">AG35-AH35</f>
        <v>14016</v>
      </c>
      <c r="AJ35" s="337">
        <v>-28175</v>
      </c>
      <c r="AK35" s="207">
        <v>201531.14</v>
      </c>
      <c r="AL35" s="335">
        <v>89000</v>
      </c>
      <c r="AM35" s="164"/>
    </row>
    <row r="36" spans="1:41">
      <c r="A36" s="85">
        <v>2010</v>
      </c>
      <c r="B36" s="100">
        <f t="shared" ref="B36:B47" si="6">SUM(C36:L36)</f>
        <v>321</v>
      </c>
      <c r="C36" s="69">
        <v>183</v>
      </c>
      <c r="D36" s="69"/>
      <c r="E36" s="69">
        <v>16</v>
      </c>
      <c r="F36" s="69">
        <v>56</v>
      </c>
      <c r="G36" s="69"/>
      <c r="H36" s="69">
        <v>17</v>
      </c>
      <c r="I36" s="69"/>
      <c r="J36" s="69">
        <v>49</v>
      </c>
      <c r="K36" s="69"/>
      <c r="L36" s="101" t="s">
        <v>1193</v>
      </c>
      <c r="M36" s="138">
        <v>92</v>
      </c>
      <c r="N36" s="96">
        <v>180</v>
      </c>
      <c r="O36" s="77">
        <f t="shared" si="0"/>
        <v>5.8823529411764701</v>
      </c>
      <c r="P36" s="65">
        <v>180</v>
      </c>
      <c r="Q36" s="77">
        <f t="shared" si="1"/>
        <v>5.8823529411764701</v>
      </c>
      <c r="R36" s="375"/>
      <c r="S36" s="375"/>
      <c r="T36" s="67">
        <v>0</v>
      </c>
      <c r="U36" s="65">
        <v>950</v>
      </c>
      <c r="V36" s="77">
        <v>5.5555555555555598</v>
      </c>
      <c r="W36" s="65">
        <v>425</v>
      </c>
      <c r="X36" s="77">
        <v>6.25</v>
      </c>
      <c r="Y36" s="50" t="s">
        <v>4</v>
      </c>
      <c r="Z36" s="69">
        <v>265</v>
      </c>
      <c r="AA36" s="70"/>
      <c r="AB36" s="70">
        <v>289</v>
      </c>
      <c r="AC36" s="70"/>
      <c r="AD36" s="65">
        <v>495</v>
      </c>
      <c r="AE36" s="77">
        <f t="shared" si="4"/>
        <v>0</v>
      </c>
      <c r="AF36" s="69">
        <v>16</v>
      </c>
      <c r="AG36" s="186">
        <v>160058</v>
      </c>
      <c r="AH36" s="186">
        <v>91753</v>
      </c>
      <c r="AI36" s="86">
        <f t="shared" si="5"/>
        <v>68305</v>
      </c>
      <c r="AJ36" s="338">
        <v>-28705.96</v>
      </c>
      <c r="AK36" s="208">
        <v>221793.13</v>
      </c>
      <c r="AL36" s="335">
        <v>91047</v>
      </c>
      <c r="AM36" s="164"/>
    </row>
    <row r="37" spans="1:41">
      <c r="A37" s="85">
        <v>2011</v>
      </c>
      <c r="B37" s="100">
        <f t="shared" si="6"/>
        <v>296</v>
      </c>
      <c r="C37" s="69">
        <v>177</v>
      </c>
      <c r="D37" s="69"/>
      <c r="E37" s="69">
        <v>12</v>
      </c>
      <c r="F37" s="69">
        <v>56</v>
      </c>
      <c r="G37" s="69"/>
      <c r="H37" s="69">
        <v>13</v>
      </c>
      <c r="I37" s="69"/>
      <c r="J37" s="69">
        <v>38</v>
      </c>
      <c r="K37" s="69"/>
      <c r="L37" s="101" t="s">
        <v>1194</v>
      </c>
      <c r="M37" s="138">
        <v>62</v>
      </c>
      <c r="N37" s="96">
        <v>180</v>
      </c>
      <c r="O37" s="77">
        <f t="shared" si="0"/>
        <v>0</v>
      </c>
      <c r="P37" s="65">
        <v>180</v>
      </c>
      <c r="Q37" s="77">
        <f t="shared" si="1"/>
        <v>0</v>
      </c>
      <c r="R37" s="375"/>
      <c r="S37" s="375"/>
      <c r="T37" s="67">
        <v>0</v>
      </c>
      <c r="U37" s="65">
        <v>950</v>
      </c>
      <c r="V37" s="77">
        <v>0</v>
      </c>
      <c r="W37" s="65">
        <v>425</v>
      </c>
      <c r="X37" s="77">
        <v>0</v>
      </c>
      <c r="Y37" s="50" t="s">
        <v>15</v>
      </c>
      <c r="Z37" s="69">
        <v>264</v>
      </c>
      <c r="AA37" s="70"/>
      <c r="AB37" s="70">
        <v>292</v>
      </c>
      <c r="AC37" s="70"/>
      <c r="AD37" s="65">
        <v>495</v>
      </c>
      <c r="AE37" s="77">
        <f t="shared" si="4"/>
        <v>0</v>
      </c>
      <c r="AF37" s="69">
        <v>17</v>
      </c>
      <c r="AG37" s="186">
        <v>162365</v>
      </c>
      <c r="AH37" s="186">
        <v>87352</v>
      </c>
      <c r="AI37" s="86">
        <f t="shared" si="5"/>
        <v>75013</v>
      </c>
      <c r="AJ37" s="337">
        <v>33045</v>
      </c>
      <c r="AK37" s="207">
        <v>254838.15</v>
      </c>
      <c r="AL37" s="335">
        <v>98879</v>
      </c>
      <c r="AM37" s="165"/>
    </row>
    <row r="38" spans="1:41">
      <c r="A38" s="85">
        <v>2012</v>
      </c>
      <c r="B38" s="100">
        <f t="shared" si="6"/>
        <v>345</v>
      </c>
      <c r="C38" s="69">
        <v>181</v>
      </c>
      <c r="D38" s="69"/>
      <c r="E38" s="69">
        <v>20</v>
      </c>
      <c r="F38" s="69">
        <v>64</v>
      </c>
      <c r="G38" s="69"/>
      <c r="H38" s="69">
        <v>19</v>
      </c>
      <c r="I38" s="69"/>
      <c r="J38" s="69">
        <v>61</v>
      </c>
      <c r="K38" s="69"/>
      <c r="L38" s="101" t="s">
        <v>1195</v>
      </c>
      <c r="M38" s="138">
        <v>54</v>
      </c>
      <c r="N38" s="96">
        <v>190</v>
      </c>
      <c r="O38" s="77">
        <f t="shared" si="0"/>
        <v>5.5555555555555554</v>
      </c>
      <c r="P38" s="65">
        <v>190</v>
      </c>
      <c r="Q38" s="77">
        <f t="shared" si="1"/>
        <v>5.5555555555555554</v>
      </c>
      <c r="R38" s="375"/>
      <c r="S38" s="375"/>
      <c r="T38" s="67">
        <v>0</v>
      </c>
      <c r="U38" s="65">
        <v>985</v>
      </c>
      <c r="V38" s="77">
        <v>3.6842105263157889</v>
      </c>
      <c r="W38" s="65">
        <v>450</v>
      </c>
      <c r="X38" s="77">
        <v>5.8823529411764701</v>
      </c>
      <c r="Y38" s="50" t="s">
        <v>16</v>
      </c>
      <c r="Z38" s="69">
        <v>220</v>
      </c>
      <c r="AA38" s="70"/>
      <c r="AB38" s="70">
        <v>268</v>
      </c>
      <c r="AC38" s="70">
        <v>89</v>
      </c>
      <c r="AD38" s="65">
        <v>495</v>
      </c>
      <c r="AE38" s="77">
        <f t="shared" si="4"/>
        <v>0</v>
      </c>
      <c r="AF38" s="69">
        <v>15</v>
      </c>
      <c r="AG38" s="186">
        <v>154583</v>
      </c>
      <c r="AH38" s="186">
        <v>90949</v>
      </c>
      <c r="AI38" s="86">
        <f t="shared" si="5"/>
        <v>63634</v>
      </c>
      <c r="AJ38" s="337">
        <v>30277.89</v>
      </c>
      <c r="AK38" s="207">
        <v>285116.03999999998</v>
      </c>
      <c r="AL38" s="335">
        <v>96089</v>
      </c>
      <c r="AM38" s="164"/>
    </row>
    <row r="39" spans="1:41">
      <c r="A39" s="85">
        <v>2013</v>
      </c>
      <c r="B39" s="100">
        <f t="shared" si="6"/>
        <v>310</v>
      </c>
      <c r="C39" s="100">
        <v>174</v>
      </c>
      <c r="D39" s="100"/>
      <c r="E39" s="100">
        <v>15</v>
      </c>
      <c r="F39" s="100">
        <v>53</v>
      </c>
      <c r="G39" s="100"/>
      <c r="H39" s="100">
        <v>17</v>
      </c>
      <c r="I39" s="100"/>
      <c r="J39" s="100">
        <v>51</v>
      </c>
      <c r="K39" s="100"/>
      <c r="L39" s="362" t="s">
        <v>1196</v>
      </c>
      <c r="M39" s="139">
        <v>70</v>
      </c>
      <c r="N39" s="96">
        <v>190</v>
      </c>
      <c r="O39" s="77">
        <f t="shared" si="0"/>
        <v>0</v>
      </c>
      <c r="P39" s="65">
        <v>190</v>
      </c>
      <c r="Q39" s="77">
        <f t="shared" si="1"/>
        <v>0</v>
      </c>
      <c r="R39" s="375"/>
      <c r="S39" s="375"/>
      <c r="T39" s="67">
        <v>0</v>
      </c>
      <c r="U39" s="65">
        <v>985</v>
      </c>
      <c r="V39" s="77">
        <v>0</v>
      </c>
      <c r="W39" s="65">
        <v>450</v>
      </c>
      <c r="X39" s="77">
        <v>0</v>
      </c>
      <c r="Y39" s="50" t="s">
        <v>310</v>
      </c>
      <c r="Z39" s="69">
        <v>236</v>
      </c>
      <c r="AA39" s="70"/>
      <c r="AB39" s="70">
        <v>279</v>
      </c>
      <c r="AC39" s="70">
        <v>46</v>
      </c>
      <c r="AD39" s="65">
        <v>495</v>
      </c>
      <c r="AE39" s="77">
        <f t="shared" si="4"/>
        <v>0</v>
      </c>
      <c r="AF39" s="69">
        <v>16</v>
      </c>
      <c r="AG39" s="100">
        <v>143454.75</v>
      </c>
      <c r="AH39" s="100">
        <v>100623.43</v>
      </c>
      <c r="AI39" s="86">
        <f t="shared" si="5"/>
        <v>42831.320000000007</v>
      </c>
      <c r="AJ39" s="337">
        <v>-11871</v>
      </c>
      <c r="AK39" s="207">
        <v>273244.93</v>
      </c>
      <c r="AL39" s="335">
        <v>114256</v>
      </c>
      <c r="AM39" s="164"/>
    </row>
    <row r="40" spans="1:41">
      <c r="A40" s="85">
        <v>2014</v>
      </c>
      <c r="B40" s="100">
        <f t="shared" si="6"/>
        <v>466</v>
      </c>
      <c r="C40" s="69">
        <v>174</v>
      </c>
      <c r="D40" s="69"/>
      <c r="E40" s="69">
        <v>23</v>
      </c>
      <c r="F40" s="69">
        <v>62</v>
      </c>
      <c r="G40" s="69"/>
      <c r="H40" s="69">
        <v>27</v>
      </c>
      <c r="I40" s="69"/>
      <c r="J40" s="69">
        <v>180</v>
      </c>
      <c r="K40" s="69"/>
      <c r="L40" s="101" t="s">
        <v>1195</v>
      </c>
      <c r="M40" s="137" t="s">
        <v>21</v>
      </c>
      <c r="N40" s="96">
        <v>190</v>
      </c>
      <c r="O40" s="77">
        <f t="shared" si="0"/>
        <v>0</v>
      </c>
      <c r="P40" s="65">
        <v>190</v>
      </c>
      <c r="Q40" s="77">
        <f t="shared" si="1"/>
        <v>0</v>
      </c>
      <c r="R40" s="375"/>
      <c r="S40" s="375"/>
      <c r="T40" s="67">
        <v>0</v>
      </c>
      <c r="U40" s="65">
        <v>985</v>
      </c>
      <c r="V40" s="77">
        <v>0</v>
      </c>
      <c r="W40" s="65">
        <v>450</v>
      </c>
      <c r="X40" s="77">
        <v>0</v>
      </c>
      <c r="Y40" s="50" t="s">
        <v>313</v>
      </c>
      <c r="Z40" s="69">
        <v>225</v>
      </c>
      <c r="AA40" s="70" t="s">
        <v>562</v>
      </c>
      <c r="AB40" s="70">
        <v>241</v>
      </c>
      <c r="AC40" s="70">
        <v>62</v>
      </c>
      <c r="AD40" s="65">
        <v>495</v>
      </c>
      <c r="AE40" s="77">
        <f t="shared" si="4"/>
        <v>0</v>
      </c>
      <c r="AF40" s="69">
        <v>22</v>
      </c>
      <c r="AG40" s="186">
        <v>135486.25</v>
      </c>
      <c r="AH40" s="186">
        <v>104190</v>
      </c>
      <c r="AI40" s="86">
        <f t="shared" si="5"/>
        <v>31296.25</v>
      </c>
      <c r="AJ40" s="337">
        <v>-4181</v>
      </c>
      <c r="AK40" s="207">
        <v>269064</v>
      </c>
      <c r="AL40" s="335">
        <v>127472</v>
      </c>
      <c r="AM40" s="164"/>
    </row>
    <row r="41" spans="1:41">
      <c r="A41" s="85">
        <v>2015</v>
      </c>
      <c r="B41" s="100">
        <f t="shared" si="6"/>
        <v>453</v>
      </c>
      <c r="C41" s="69">
        <v>182</v>
      </c>
      <c r="D41" s="69"/>
      <c r="E41" s="69">
        <v>16</v>
      </c>
      <c r="F41" s="69">
        <v>65</v>
      </c>
      <c r="G41" s="69"/>
      <c r="H41" s="69">
        <v>28</v>
      </c>
      <c r="I41" s="69"/>
      <c r="J41" s="69">
        <v>162</v>
      </c>
      <c r="K41" s="69"/>
      <c r="L41" s="101" t="s">
        <v>1197</v>
      </c>
      <c r="M41" s="138">
        <v>81</v>
      </c>
      <c r="N41" s="96">
        <v>190</v>
      </c>
      <c r="O41" s="77">
        <f t="shared" si="0"/>
        <v>0</v>
      </c>
      <c r="P41" s="65">
        <v>190</v>
      </c>
      <c r="Q41" s="77">
        <f t="shared" si="1"/>
        <v>0</v>
      </c>
      <c r="R41" s="375"/>
      <c r="S41" s="375"/>
      <c r="T41" s="67">
        <v>0</v>
      </c>
      <c r="U41" s="65">
        <v>985</v>
      </c>
      <c r="V41" s="77">
        <v>0</v>
      </c>
      <c r="W41" s="65">
        <v>450</v>
      </c>
      <c r="X41" s="77">
        <v>0</v>
      </c>
      <c r="Y41" s="50" t="s">
        <v>16</v>
      </c>
      <c r="Z41" s="69">
        <v>209</v>
      </c>
      <c r="AA41" s="70"/>
      <c r="AB41" s="70">
        <v>263</v>
      </c>
      <c r="AC41" s="70">
        <v>39</v>
      </c>
      <c r="AD41" s="65">
        <v>495</v>
      </c>
      <c r="AE41" s="77">
        <f t="shared" si="4"/>
        <v>0</v>
      </c>
      <c r="AF41" s="69">
        <v>22</v>
      </c>
      <c r="AG41" s="186">
        <v>148181.25</v>
      </c>
      <c r="AH41" s="100">
        <v>106456.27</v>
      </c>
      <c r="AI41" s="86">
        <f t="shared" si="5"/>
        <v>41724.979999999996</v>
      </c>
      <c r="AJ41" s="337">
        <v>-9665.76</v>
      </c>
      <c r="AK41" s="207">
        <v>259398.24</v>
      </c>
      <c r="AL41" s="335">
        <v>139846</v>
      </c>
      <c r="AM41" s="164"/>
    </row>
    <row r="42" spans="1:41">
      <c r="A42" s="85">
        <v>2016</v>
      </c>
      <c r="B42" s="69">
        <f t="shared" si="6"/>
        <v>425</v>
      </c>
      <c r="C42" s="69">
        <v>173</v>
      </c>
      <c r="D42" s="69"/>
      <c r="E42" s="69">
        <v>18</v>
      </c>
      <c r="F42" s="69">
        <v>41</v>
      </c>
      <c r="G42" s="69"/>
      <c r="H42" s="69">
        <v>15</v>
      </c>
      <c r="I42" s="69"/>
      <c r="J42" s="69">
        <v>178</v>
      </c>
      <c r="K42" s="69"/>
      <c r="L42" s="101" t="s">
        <v>1197</v>
      </c>
      <c r="M42" s="138">
        <v>65</v>
      </c>
      <c r="N42" s="96">
        <v>190</v>
      </c>
      <c r="O42" s="77">
        <f t="shared" si="0"/>
        <v>0</v>
      </c>
      <c r="P42" s="65">
        <v>190</v>
      </c>
      <c r="Q42" s="77">
        <f t="shared" si="1"/>
        <v>0</v>
      </c>
      <c r="R42" s="375"/>
      <c r="S42" s="375"/>
      <c r="T42" s="67">
        <v>0</v>
      </c>
      <c r="U42" s="65">
        <v>985</v>
      </c>
      <c r="V42" s="77">
        <v>0</v>
      </c>
      <c r="W42" s="65">
        <v>450</v>
      </c>
      <c r="X42" s="77">
        <v>0</v>
      </c>
      <c r="Y42" s="50" t="s">
        <v>35</v>
      </c>
      <c r="Z42" s="69">
        <v>235</v>
      </c>
      <c r="AA42" s="70" t="s">
        <v>382</v>
      </c>
      <c r="AB42" s="70">
        <v>261</v>
      </c>
      <c r="AC42" s="70">
        <v>49</v>
      </c>
      <c r="AD42" s="65">
        <v>549</v>
      </c>
      <c r="AE42" s="77">
        <f t="shared" si="4"/>
        <v>10.909090909090908</v>
      </c>
      <c r="AF42" s="69">
        <v>26</v>
      </c>
      <c r="AG42" s="186">
        <v>168439.9</v>
      </c>
      <c r="AH42" s="186">
        <v>117429.91</v>
      </c>
      <c r="AI42" s="86">
        <f t="shared" si="5"/>
        <v>51009.989999999991</v>
      </c>
      <c r="AJ42" s="337">
        <v>-6541.91</v>
      </c>
      <c r="AK42" s="207">
        <v>252856.33</v>
      </c>
      <c r="AL42" s="335">
        <v>141966</v>
      </c>
      <c r="AM42" s="164"/>
    </row>
    <row r="43" spans="1:41">
      <c r="A43" s="85">
        <v>2017</v>
      </c>
      <c r="B43" s="69">
        <f t="shared" si="6"/>
        <v>494</v>
      </c>
      <c r="C43" s="69">
        <v>163</v>
      </c>
      <c r="D43" s="69"/>
      <c r="E43" s="69">
        <v>18</v>
      </c>
      <c r="F43" s="69">
        <v>53</v>
      </c>
      <c r="G43" s="69"/>
      <c r="H43" s="69">
        <v>24</v>
      </c>
      <c r="I43" s="69"/>
      <c r="J43" s="69">
        <v>236</v>
      </c>
      <c r="K43" s="69"/>
      <c r="L43" s="101" t="s">
        <v>1198</v>
      </c>
      <c r="M43" s="138">
        <v>85</v>
      </c>
      <c r="N43" s="96">
        <v>190</v>
      </c>
      <c r="O43" s="77">
        <f t="shared" si="0"/>
        <v>0</v>
      </c>
      <c r="P43" s="65">
        <v>95</v>
      </c>
      <c r="Q43" s="77">
        <f t="shared" si="1"/>
        <v>-50</v>
      </c>
      <c r="R43" s="375"/>
      <c r="S43" s="375"/>
      <c r="T43" s="67">
        <v>0</v>
      </c>
      <c r="U43" s="65">
        <v>985</v>
      </c>
      <c r="V43" s="77">
        <v>0</v>
      </c>
      <c r="W43" s="65">
        <v>450</v>
      </c>
      <c r="X43" s="77">
        <v>0</v>
      </c>
      <c r="Y43" s="50" t="s">
        <v>36</v>
      </c>
      <c r="Z43" s="69">
        <v>192</v>
      </c>
      <c r="AA43" s="70"/>
      <c r="AB43" s="70">
        <v>215</v>
      </c>
      <c r="AC43" s="70">
        <v>36</v>
      </c>
      <c r="AD43" s="65">
        <v>549</v>
      </c>
      <c r="AE43" s="77">
        <f t="shared" si="4"/>
        <v>0</v>
      </c>
      <c r="AF43" s="69">
        <v>15</v>
      </c>
      <c r="AG43" s="186">
        <v>122617</v>
      </c>
      <c r="AH43" s="186">
        <v>132698</v>
      </c>
      <c r="AI43" s="86">
        <f t="shared" si="5"/>
        <v>-10081</v>
      </c>
      <c r="AJ43" s="337">
        <v>-55672.73</v>
      </c>
      <c r="AK43" s="207">
        <v>197183.6</v>
      </c>
      <c r="AL43" s="335">
        <v>142989</v>
      </c>
      <c r="AM43" s="164"/>
    </row>
    <row r="44" spans="1:41">
      <c r="A44" s="146">
        <v>2018</v>
      </c>
      <c r="B44" s="69">
        <f t="shared" si="6"/>
        <v>588</v>
      </c>
      <c r="C44" s="69">
        <f>156+36+10+1+14</f>
        <v>217</v>
      </c>
      <c r="D44" s="147"/>
      <c r="E44" s="147">
        <v>16</v>
      </c>
      <c r="F44" s="147">
        <v>21</v>
      </c>
      <c r="G44" s="147"/>
      <c r="H44" s="147">
        <v>5</v>
      </c>
      <c r="I44" s="147"/>
      <c r="J44" s="147">
        <v>329</v>
      </c>
      <c r="K44" s="147"/>
      <c r="L44" s="363" t="s">
        <v>1199</v>
      </c>
      <c r="M44" s="153">
        <v>76</v>
      </c>
      <c r="N44" s="154">
        <v>205</v>
      </c>
      <c r="O44" s="77">
        <f t="shared" si="0"/>
        <v>7.8947368421052628</v>
      </c>
      <c r="P44" s="149">
        <v>110</v>
      </c>
      <c r="Q44" s="77">
        <f t="shared" si="1"/>
        <v>15.789473684210526</v>
      </c>
      <c r="R44" s="376"/>
      <c r="S44" s="376"/>
      <c r="T44" s="155">
        <v>25</v>
      </c>
      <c r="U44" s="149">
        <v>985</v>
      </c>
      <c r="V44" s="148">
        <v>0</v>
      </c>
      <c r="W44" s="149">
        <v>450</v>
      </c>
      <c r="X44" s="148">
        <v>0</v>
      </c>
      <c r="Y44" s="150" t="s">
        <v>4</v>
      </c>
      <c r="Z44" s="147">
        <v>206</v>
      </c>
      <c r="AA44" s="151"/>
      <c r="AB44" s="151">
        <v>210</v>
      </c>
      <c r="AC44" s="151">
        <v>46</v>
      </c>
      <c r="AD44" s="149">
        <v>584</v>
      </c>
      <c r="AE44" s="77">
        <f t="shared" si="4"/>
        <v>6.3752276867030968</v>
      </c>
      <c r="AF44" s="147">
        <v>14</v>
      </c>
      <c r="AG44" s="181">
        <v>136661.1</v>
      </c>
      <c r="AH44" s="181">
        <v>89117.47</v>
      </c>
      <c r="AI44" s="86">
        <f t="shared" si="5"/>
        <v>47543.630000000005</v>
      </c>
      <c r="AJ44" s="339">
        <v>6469.01</v>
      </c>
      <c r="AK44" s="209">
        <v>237283.57</v>
      </c>
      <c r="AL44" s="336">
        <v>136604</v>
      </c>
      <c r="AM44" s="164"/>
    </row>
    <row r="45" spans="1:41">
      <c r="A45" s="146">
        <v>2019</v>
      </c>
      <c r="B45" s="69">
        <f t="shared" si="6"/>
        <v>623</v>
      </c>
      <c r="C45" s="69">
        <f>160+43+11+18+0</f>
        <v>232</v>
      </c>
      <c r="D45" s="147">
        <v>5</v>
      </c>
      <c r="E45" s="147">
        <v>12</v>
      </c>
      <c r="F45" s="147">
        <v>22</v>
      </c>
      <c r="G45" s="147"/>
      <c r="H45" s="147">
        <v>9</v>
      </c>
      <c r="I45" s="147"/>
      <c r="J45" s="147">
        <v>343</v>
      </c>
      <c r="K45" s="147"/>
      <c r="L45" s="363" t="s">
        <v>1200</v>
      </c>
      <c r="M45" s="153">
        <v>63</v>
      </c>
      <c r="N45" s="154">
        <v>205</v>
      </c>
      <c r="O45" s="77">
        <f t="shared" si="0"/>
        <v>0</v>
      </c>
      <c r="P45" s="149">
        <v>190</v>
      </c>
      <c r="Q45" s="77">
        <f t="shared" si="1"/>
        <v>72.727272727272734</v>
      </c>
      <c r="R45" s="376"/>
      <c r="S45" s="376"/>
      <c r="T45" s="155">
        <v>25</v>
      </c>
      <c r="U45" s="149">
        <v>985</v>
      </c>
      <c r="V45" s="148">
        <v>0</v>
      </c>
      <c r="W45" s="149">
        <v>450</v>
      </c>
      <c r="X45" s="148">
        <v>0</v>
      </c>
      <c r="Y45" s="150" t="s">
        <v>9</v>
      </c>
      <c r="Z45" s="147">
        <v>223</v>
      </c>
      <c r="AA45" s="151" t="s">
        <v>562</v>
      </c>
      <c r="AB45" s="151">
        <v>278</v>
      </c>
      <c r="AC45" s="151">
        <v>29</v>
      </c>
      <c r="AD45" s="149">
        <v>534</v>
      </c>
      <c r="AE45" s="77">
        <f t="shared" si="4"/>
        <v>-8.5616438356164384</v>
      </c>
      <c r="AF45" s="147">
        <v>21</v>
      </c>
      <c r="AG45" s="181">
        <v>171179.03</v>
      </c>
      <c r="AH45" s="181">
        <v>141411.01999999999</v>
      </c>
      <c r="AI45" s="182">
        <f t="shared" si="5"/>
        <v>29768.010000000009</v>
      </c>
      <c r="AJ45" s="339">
        <v>2508</v>
      </c>
      <c r="AK45" s="209">
        <v>249059.13</v>
      </c>
      <c r="AL45" s="336">
        <v>150546.28</v>
      </c>
      <c r="AM45" s="365"/>
    </row>
    <row r="46" spans="1:41">
      <c r="A46" s="146">
        <v>2020</v>
      </c>
      <c r="B46" s="69">
        <f t="shared" si="6"/>
        <v>322</v>
      </c>
      <c r="C46" s="69">
        <f>158+41+9+20+0</f>
        <v>228</v>
      </c>
      <c r="D46" s="147">
        <v>13</v>
      </c>
      <c r="E46" s="147">
        <v>9</v>
      </c>
      <c r="F46" s="147">
        <v>19</v>
      </c>
      <c r="G46" s="147"/>
      <c r="H46" s="147">
        <v>9</v>
      </c>
      <c r="I46" s="147"/>
      <c r="J46" s="147">
        <v>44</v>
      </c>
      <c r="K46" s="147"/>
      <c r="L46" s="363" t="s">
        <v>1201</v>
      </c>
      <c r="M46" s="153">
        <v>87</v>
      </c>
      <c r="N46" s="154">
        <v>220</v>
      </c>
      <c r="O46" s="77">
        <f t="shared" si="0"/>
        <v>7.3170731707317067</v>
      </c>
      <c r="P46" s="149">
        <v>190</v>
      </c>
      <c r="Q46" s="77">
        <f>(P46-P44)/P44*100</f>
        <v>72.727272727272734</v>
      </c>
      <c r="R46" s="376"/>
      <c r="S46" s="376"/>
      <c r="T46" s="155">
        <v>25</v>
      </c>
      <c r="U46" s="149">
        <v>995</v>
      </c>
      <c r="V46" s="77">
        <f>(U46-U44)/U44*100</f>
        <v>1.015228426395939</v>
      </c>
      <c r="W46" s="149">
        <v>450</v>
      </c>
      <c r="X46" s="148">
        <v>0</v>
      </c>
      <c r="Y46" s="150" t="s">
        <v>717</v>
      </c>
      <c r="Z46" s="147">
        <v>186</v>
      </c>
      <c r="AA46" s="151"/>
      <c r="AB46" s="151">
        <v>222</v>
      </c>
      <c r="AC46" s="151">
        <v>35</v>
      </c>
      <c r="AD46" s="149">
        <v>534</v>
      </c>
      <c r="AE46" s="77">
        <f t="shared" si="4"/>
        <v>0</v>
      </c>
      <c r="AF46" s="147">
        <v>21</v>
      </c>
      <c r="AG46" s="181">
        <v>157925.72</v>
      </c>
      <c r="AH46" s="181">
        <v>109454.32</v>
      </c>
      <c r="AI46" s="182">
        <f t="shared" si="5"/>
        <v>48471.399999999994</v>
      </c>
      <c r="AJ46" s="339">
        <v>1347</v>
      </c>
      <c r="AK46" s="209">
        <v>260452.43</v>
      </c>
      <c r="AL46" s="336">
        <v>151397.54999999999</v>
      </c>
      <c r="AM46" s="365"/>
    </row>
    <row r="47" spans="1:41">
      <c r="A47" s="146">
        <v>2021</v>
      </c>
      <c r="B47" s="69">
        <f t="shared" si="6"/>
        <v>327</v>
      </c>
      <c r="C47" s="69">
        <v>228</v>
      </c>
      <c r="D47" s="147">
        <v>13</v>
      </c>
      <c r="E47" s="147">
        <v>10</v>
      </c>
      <c r="F47" s="147">
        <v>17</v>
      </c>
      <c r="G47" s="147"/>
      <c r="H47" s="147">
        <v>13</v>
      </c>
      <c r="I47" s="147"/>
      <c r="J47" s="147">
        <v>46</v>
      </c>
      <c r="K47" s="147"/>
      <c r="L47" s="363" t="s">
        <v>1199</v>
      </c>
      <c r="M47" s="153">
        <v>77</v>
      </c>
      <c r="N47" s="154">
        <v>220</v>
      </c>
      <c r="O47" s="77">
        <f t="shared" si="0"/>
        <v>0</v>
      </c>
      <c r="P47" s="149">
        <v>190</v>
      </c>
      <c r="Q47" s="77">
        <f>(P47-P45)/P45*100</f>
        <v>0</v>
      </c>
      <c r="R47" s="376"/>
      <c r="S47" s="376"/>
      <c r="T47" s="155">
        <v>25</v>
      </c>
      <c r="U47" s="149">
        <v>995</v>
      </c>
      <c r="V47" s="77">
        <f>(U47-U45)/U45*100</f>
        <v>1.015228426395939</v>
      </c>
      <c r="W47" s="149">
        <v>450</v>
      </c>
      <c r="X47" s="148">
        <v>0</v>
      </c>
      <c r="Y47" s="150" t="s">
        <v>1097</v>
      </c>
      <c r="Z47" s="147">
        <v>197</v>
      </c>
      <c r="AA47" s="151"/>
      <c r="AB47" s="151">
        <v>217</v>
      </c>
      <c r="AC47" s="151">
        <v>9</v>
      </c>
      <c r="AD47" s="149">
        <v>275</v>
      </c>
      <c r="AE47" s="77">
        <f>(AD47-AD46)/AD46*100</f>
        <v>-48.50187265917603</v>
      </c>
      <c r="AF47" s="147">
        <v>12</v>
      </c>
      <c r="AG47" s="181">
        <v>81444.600000000006</v>
      </c>
      <c r="AH47" s="181">
        <v>8890.8799999999992</v>
      </c>
      <c r="AI47" s="182">
        <f t="shared" si="5"/>
        <v>72553.72</v>
      </c>
      <c r="AJ47" s="339">
        <v>28318</v>
      </c>
      <c r="AK47" s="209">
        <v>317237.77</v>
      </c>
      <c r="AL47" s="336">
        <v>185291.86</v>
      </c>
      <c r="AM47" s="365"/>
    </row>
    <row r="48" spans="1:41">
      <c r="A48" s="146">
        <v>2022</v>
      </c>
      <c r="B48" s="69">
        <v>380</v>
      </c>
      <c r="C48" s="147">
        <v>165</v>
      </c>
      <c r="D48" s="147">
        <v>13</v>
      </c>
      <c r="E48" s="147">
        <v>12</v>
      </c>
      <c r="F48" s="147">
        <v>18</v>
      </c>
      <c r="G48" s="147">
        <v>43</v>
      </c>
      <c r="H48" s="147">
        <v>11</v>
      </c>
      <c r="I48" s="147">
        <v>17</v>
      </c>
      <c r="J48" s="147">
        <v>100</v>
      </c>
      <c r="K48" s="147">
        <v>0</v>
      </c>
      <c r="L48" s="363" t="s">
        <v>1202</v>
      </c>
      <c r="M48" s="153">
        <v>62</v>
      </c>
      <c r="N48" s="154">
        <v>220</v>
      </c>
      <c r="O48" s="77">
        <f t="shared" si="0"/>
        <v>0</v>
      </c>
      <c r="P48" s="149">
        <v>190</v>
      </c>
      <c r="Q48" s="77">
        <f>(P48-P46)/P46*100</f>
        <v>0</v>
      </c>
      <c r="R48" s="376"/>
      <c r="S48" s="376"/>
      <c r="T48" s="155">
        <v>1</v>
      </c>
      <c r="U48" s="149" t="s">
        <v>895</v>
      </c>
      <c r="V48" s="221" t="s">
        <v>896</v>
      </c>
      <c r="W48" s="149">
        <v>450</v>
      </c>
      <c r="X48" s="148">
        <v>0</v>
      </c>
      <c r="Y48" s="150" t="s">
        <v>1097</v>
      </c>
      <c r="Z48" s="147">
        <v>179</v>
      </c>
      <c r="AA48" s="151"/>
      <c r="AB48" s="151">
        <v>190</v>
      </c>
      <c r="AC48" s="151">
        <v>13</v>
      </c>
      <c r="AD48" s="149">
        <v>325</v>
      </c>
      <c r="AE48" s="77">
        <f>(AD48-AD47)/AD47*100</f>
        <v>18.181818181818183</v>
      </c>
      <c r="AF48" s="147">
        <v>4</v>
      </c>
      <c r="AG48" s="181">
        <v>53667</v>
      </c>
      <c r="AH48" s="181">
        <v>7103</v>
      </c>
      <c r="AI48" s="182">
        <f t="shared" si="5"/>
        <v>46564</v>
      </c>
      <c r="AJ48" s="339">
        <v>12326</v>
      </c>
      <c r="AK48" s="209">
        <v>291047</v>
      </c>
      <c r="AL48" s="336">
        <v>159159</v>
      </c>
      <c r="AM48" s="365"/>
      <c r="AO48" s="164"/>
    </row>
    <row r="49" spans="1:40">
      <c r="A49" s="146">
        <v>2023</v>
      </c>
      <c r="B49" s="147">
        <v>387</v>
      </c>
      <c r="C49" s="147">
        <v>160</v>
      </c>
      <c r="D49" s="147">
        <v>12</v>
      </c>
      <c r="E49" s="147">
        <v>20</v>
      </c>
      <c r="F49" s="147">
        <v>16</v>
      </c>
      <c r="G49" s="147">
        <v>38</v>
      </c>
      <c r="H49" s="147">
        <v>28</v>
      </c>
      <c r="I49" s="147">
        <v>4</v>
      </c>
      <c r="J49" s="147">
        <v>86</v>
      </c>
      <c r="K49" s="147">
        <v>4</v>
      </c>
      <c r="L49" s="363" t="s">
        <v>1183</v>
      </c>
      <c r="M49" s="153">
        <v>56</v>
      </c>
      <c r="N49" s="154">
        <v>235</v>
      </c>
      <c r="O49" s="77">
        <f t="shared" si="0"/>
        <v>6.8181818181818175</v>
      </c>
      <c r="P49" s="149">
        <v>190</v>
      </c>
      <c r="Q49" s="77">
        <f>(P49-P47)/P47*100</f>
        <v>0</v>
      </c>
      <c r="R49" s="376"/>
      <c r="S49" s="376"/>
      <c r="T49" s="155">
        <v>1</v>
      </c>
      <c r="U49" s="149">
        <v>995</v>
      </c>
      <c r="V49" s="221">
        <v>0</v>
      </c>
      <c r="W49" s="149">
        <v>450</v>
      </c>
      <c r="X49" s="148">
        <v>0</v>
      </c>
      <c r="Y49" s="150" t="s">
        <v>865</v>
      </c>
      <c r="Z49" s="147">
        <v>172</v>
      </c>
      <c r="AA49" s="151"/>
      <c r="AB49" s="151">
        <v>196</v>
      </c>
      <c r="AC49" s="151">
        <v>31</v>
      </c>
      <c r="AD49" s="149">
        <v>585</v>
      </c>
      <c r="AE49" s="77">
        <f>(AD49-AD48)/AD48*100</f>
        <v>80</v>
      </c>
      <c r="AF49" s="147">
        <v>14</v>
      </c>
      <c r="AG49" s="181">
        <v>128125</v>
      </c>
      <c r="AH49" s="181">
        <v>99352</v>
      </c>
      <c r="AI49" s="182">
        <f t="shared" si="5"/>
        <v>28773</v>
      </c>
      <c r="AJ49" s="339">
        <v>-26216</v>
      </c>
      <c r="AK49" s="209">
        <v>274365</v>
      </c>
      <c r="AL49" s="336">
        <v>168689</v>
      </c>
      <c r="AM49" s="365"/>
      <c r="AN49" s="165"/>
    </row>
    <row r="50" spans="1:40">
      <c r="A50" s="146">
        <v>2024</v>
      </c>
      <c r="B50" s="147">
        <v>378</v>
      </c>
      <c r="C50" s="147">
        <v>155</v>
      </c>
      <c r="D50" s="147">
        <v>7</v>
      </c>
      <c r="E50" s="147">
        <v>20</v>
      </c>
      <c r="F50" s="147">
        <v>14</v>
      </c>
      <c r="G50" s="147">
        <v>37</v>
      </c>
      <c r="H50" s="147">
        <v>26</v>
      </c>
      <c r="I50" s="147">
        <v>7</v>
      </c>
      <c r="J50" s="147">
        <v>91</v>
      </c>
      <c r="K50" s="147">
        <v>5</v>
      </c>
      <c r="L50" s="363" t="s">
        <v>1183</v>
      </c>
      <c r="M50" s="153">
        <v>42</v>
      </c>
      <c r="N50" s="154">
        <v>235</v>
      </c>
      <c r="O50" s="77">
        <f t="shared" si="0"/>
        <v>0</v>
      </c>
      <c r="P50" s="149">
        <v>190</v>
      </c>
      <c r="Q50" s="77">
        <f>(P50-P48)/P48*100</f>
        <v>0</v>
      </c>
      <c r="R50" s="376">
        <v>90</v>
      </c>
      <c r="S50" s="376">
        <v>100</v>
      </c>
      <c r="T50" s="155">
        <v>20</v>
      </c>
      <c r="U50" s="149">
        <v>995</v>
      </c>
      <c r="V50" s="221">
        <v>0</v>
      </c>
      <c r="W50" s="149">
        <v>450</v>
      </c>
      <c r="X50" s="148">
        <v>0</v>
      </c>
      <c r="Y50" s="150" t="s">
        <v>5</v>
      </c>
      <c r="Z50" s="147">
        <v>165</v>
      </c>
      <c r="AA50" s="151"/>
      <c r="AB50" s="151">
        <f>'Reg by Date'!M11</f>
        <v>190</v>
      </c>
      <c r="AC50" s="151">
        <v>34</v>
      </c>
      <c r="AD50" s="149">
        <v>635</v>
      </c>
      <c r="AE50" s="77">
        <f>(AD50-AD49)/AD49*100</f>
        <v>8.5470085470085468</v>
      </c>
      <c r="AF50" s="147">
        <v>17</v>
      </c>
      <c r="AG50" s="181">
        <v>154428</v>
      </c>
      <c r="AH50" s="181">
        <v>138872</v>
      </c>
      <c r="AI50" s="182">
        <f t="shared" ref="AI50" si="7">AG50-AH50</f>
        <v>15556</v>
      </c>
      <c r="AJ50" s="339">
        <v>6576</v>
      </c>
      <c r="AK50" s="209">
        <v>296368</v>
      </c>
      <c r="AL50" s="336">
        <v>180539</v>
      </c>
      <c r="AM50" s="365"/>
      <c r="AN50" s="165"/>
    </row>
    <row r="51" spans="1:40">
      <c r="A51" s="146">
        <v>2025</v>
      </c>
      <c r="B51" s="147"/>
      <c r="C51" s="147"/>
      <c r="D51" s="147"/>
      <c r="E51" s="147"/>
      <c r="F51" s="147"/>
      <c r="G51" s="147"/>
      <c r="H51" s="147"/>
      <c r="I51" s="147"/>
      <c r="J51" s="147"/>
      <c r="K51" s="147"/>
      <c r="L51" s="363" t="s">
        <v>1254</v>
      </c>
      <c r="M51" s="153"/>
      <c r="N51" s="154"/>
      <c r="O51" s="148"/>
      <c r="P51" s="149"/>
      <c r="Q51" s="148"/>
      <c r="R51" s="376"/>
      <c r="S51" s="376"/>
      <c r="T51" s="155"/>
      <c r="U51" s="149"/>
      <c r="V51" s="221"/>
      <c r="W51" s="149"/>
      <c r="X51" s="148"/>
      <c r="Y51" s="150" t="s">
        <v>1220</v>
      </c>
      <c r="Z51" s="147">
        <v>160</v>
      </c>
      <c r="AA51" s="151"/>
      <c r="AB51" s="151">
        <v>185</v>
      </c>
      <c r="AC51" s="151"/>
      <c r="AD51" s="149">
        <v>635</v>
      </c>
      <c r="AE51" s="77">
        <f>(AD51-AD50)/AD50*100</f>
        <v>0</v>
      </c>
      <c r="AF51" s="147">
        <v>12</v>
      </c>
      <c r="AG51" s="181"/>
      <c r="AH51" s="181"/>
      <c r="AI51" s="182"/>
      <c r="AJ51" s="339"/>
      <c r="AK51" s="209"/>
      <c r="AL51" s="336"/>
      <c r="AM51" s="365"/>
      <c r="AN51" s="165"/>
    </row>
    <row r="52" spans="1:40">
      <c r="A52" s="146">
        <v>2026</v>
      </c>
      <c r="B52" s="147"/>
      <c r="C52" s="147"/>
      <c r="D52" s="147"/>
      <c r="E52" s="147"/>
      <c r="F52" s="147"/>
      <c r="G52" s="147"/>
      <c r="H52" s="147"/>
      <c r="I52" s="147"/>
      <c r="J52" s="147"/>
      <c r="K52" s="147"/>
      <c r="L52" s="147"/>
      <c r="M52" s="153"/>
      <c r="N52" s="154"/>
      <c r="O52" s="148"/>
      <c r="P52" s="149"/>
      <c r="Q52" s="148"/>
      <c r="R52" s="376"/>
      <c r="S52" s="376"/>
      <c r="T52" s="155"/>
      <c r="U52" s="149"/>
      <c r="V52" s="221"/>
      <c r="W52" s="149"/>
      <c r="X52" s="148"/>
      <c r="Y52" s="150" t="s">
        <v>1262</v>
      </c>
      <c r="Z52" s="147"/>
      <c r="AA52" s="151"/>
      <c r="AB52" s="151"/>
      <c r="AC52" s="151"/>
      <c r="AD52" s="149"/>
      <c r="AE52" s="77"/>
      <c r="AF52" s="147"/>
      <c r="AG52" s="181"/>
      <c r="AH52" s="181"/>
      <c r="AI52" s="182"/>
      <c r="AJ52" s="339"/>
      <c r="AK52" s="209"/>
      <c r="AL52" s="336"/>
      <c r="AM52" s="365"/>
    </row>
    <row r="53" spans="1:40" ht="13.5" thickBot="1">
      <c r="A53" s="87"/>
      <c r="B53" s="102" t="s">
        <v>41</v>
      </c>
      <c r="C53" s="102"/>
      <c r="D53" s="102"/>
      <c r="E53" s="102"/>
      <c r="F53" s="102"/>
      <c r="G53" s="102"/>
      <c r="H53" s="102"/>
      <c r="I53" s="102"/>
      <c r="J53" s="102"/>
      <c r="K53" s="102"/>
      <c r="L53" s="102"/>
      <c r="M53" s="140"/>
      <c r="N53" s="97"/>
      <c r="O53" s="89"/>
      <c r="P53" s="88"/>
      <c r="Q53" s="89"/>
      <c r="R53" s="377"/>
      <c r="S53" s="377"/>
      <c r="T53" s="90"/>
      <c r="U53" s="88"/>
      <c r="V53" s="89"/>
      <c r="W53" s="88"/>
      <c r="X53" s="89"/>
      <c r="Y53" s="91"/>
      <c r="Z53" s="92"/>
      <c r="AA53" s="93"/>
      <c r="AB53" s="93"/>
      <c r="AC53" s="93"/>
      <c r="AD53" s="88"/>
      <c r="AE53" s="89"/>
      <c r="AF53" s="92"/>
      <c r="AG53" s="187"/>
      <c r="AH53" s="187"/>
      <c r="AI53" s="188"/>
      <c r="AJ53" s="340"/>
      <c r="AK53" s="210"/>
      <c r="AL53" s="372"/>
    </row>
    <row r="54" spans="1:40" ht="7.5" customHeight="1"/>
    <row r="55" spans="1:40" ht="15" customHeight="1">
      <c r="B55" s="78" t="s">
        <v>753</v>
      </c>
      <c r="C55" s="78"/>
      <c r="D55" s="78"/>
      <c r="E55" s="78"/>
      <c r="F55" s="78"/>
      <c r="G55" s="78"/>
      <c r="H55" s="78"/>
      <c r="I55" s="78"/>
      <c r="J55" s="78"/>
      <c r="K55" s="78"/>
      <c r="L55" s="78"/>
      <c r="M55" s="196" t="s">
        <v>754</v>
      </c>
      <c r="N55" s="196"/>
      <c r="O55" s="196"/>
      <c r="P55" s="196"/>
      <c r="Q55" s="196"/>
      <c r="R55" s="196"/>
      <c r="S55" s="196"/>
      <c r="T55" s="196"/>
      <c r="U55" s="119" t="s">
        <v>418</v>
      </c>
      <c r="V55" s="119"/>
      <c r="W55" s="119"/>
      <c r="X55" s="119"/>
      <c r="Y55" s="119"/>
      <c r="Z55" s="119"/>
      <c r="AA55" s="119"/>
      <c r="AB55" s="119"/>
      <c r="AC55" s="119"/>
      <c r="AD55" s="119"/>
      <c r="AE55" s="119"/>
      <c r="AF55" s="395" t="s">
        <v>1217</v>
      </c>
      <c r="AG55" s="395"/>
      <c r="AH55" s="395"/>
      <c r="AI55" s="395"/>
      <c r="AJ55" s="371">
        <f>SUM(AJ45:AJ52)</f>
        <v>24859</v>
      </c>
      <c r="AK55" s="164"/>
    </row>
    <row r="56" spans="1:40" ht="14.4" customHeight="1">
      <c r="B56" s="79" t="s">
        <v>290</v>
      </c>
      <c r="C56" s="79"/>
      <c r="D56" s="79"/>
      <c r="E56" s="79"/>
      <c r="F56" s="79"/>
      <c r="G56" s="79"/>
      <c r="H56" s="79"/>
      <c r="I56" s="79"/>
      <c r="J56" s="79"/>
      <c r="K56" s="79"/>
      <c r="L56" s="79"/>
      <c r="M56" s="79"/>
      <c r="N56" s="79"/>
      <c r="AF56" s="396" t="s">
        <v>1218</v>
      </c>
      <c r="AG56" s="396"/>
      <c r="AH56" s="396"/>
      <c r="AI56" s="396"/>
      <c r="AJ56" s="165">
        <f>AVERAGE(AJ45:AJ52)</f>
        <v>4143.166666666667</v>
      </c>
      <c r="AK56" s="164"/>
      <c r="AM56" s="164"/>
    </row>
    <row r="57" spans="1:40" ht="15" customHeight="1">
      <c r="A57" s="202" t="s">
        <v>793</v>
      </c>
      <c r="B57" s="184" t="s">
        <v>823</v>
      </c>
      <c r="C57" s="184"/>
      <c r="D57" s="184"/>
      <c r="E57" s="184"/>
      <c r="F57" s="184"/>
      <c r="G57" s="184"/>
      <c r="H57" s="184"/>
      <c r="I57" s="184"/>
      <c r="J57" s="184"/>
      <c r="K57" s="184"/>
      <c r="L57" s="184"/>
      <c r="M57" s="184"/>
      <c r="N57" s="184"/>
      <c r="O57" s="184"/>
      <c r="P57" s="184"/>
      <c r="Q57" s="184"/>
      <c r="R57" s="184"/>
      <c r="S57" s="184"/>
      <c r="T57" s="184"/>
      <c r="U57" s="184"/>
      <c r="V57" s="184"/>
      <c r="W57" s="184"/>
      <c r="X57" s="184"/>
      <c r="Y57" s="118"/>
      <c r="AF57" s="412" t="s">
        <v>1219</v>
      </c>
      <c r="AG57" s="412"/>
      <c r="AH57" s="412"/>
      <c r="AI57" s="412"/>
      <c r="AJ57" s="412"/>
      <c r="AK57" s="367"/>
      <c r="AL57" s="367"/>
      <c r="AM57" s="367"/>
      <c r="AN57" s="367"/>
    </row>
    <row r="58" spans="1:40" ht="15" customHeight="1">
      <c r="B58" s="42" t="s">
        <v>792</v>
      </c>
      <c r="C58" s="118"/>
      <c r="D58" s="118"/>
      <c r="E58" s="118"/>
      <c r="F58" s="118"/>
      <c r="G58" s="118"/>
      <c r="H58" s="118"/>
      <c r="I58" s="118"/>
      <c r="J58" s="118"/>
      <c r="K58" s="118"/>
      <c r="L58" s="118"/>
      <c r="M58" s="118"/>
      <c r="N58" s="118"/>
      <c r="O58" s="118"/>
      <c r="P58" s="118"/>
      <c r="Q58" s="118"/>
      <c r="R58" s="118"/>
      <c r="S58" s="118"/>
      <c r="T58" s="118"/>
      <c r="U58" s="118"/>
      <c r="V58" s="118"/>
      <c r="W58" s="118"/>
      <c r="X58" s="118"/>
      <c r="Y58" s="118"/>
      <c r="AF58" s="412"/>
      <c r="AG58" s="412"/>
      <c r="AH58" s="412"/>
      <c r="AI58" s="412"/>
      <c r="AJ58" s="412"/>
      <c r="AK58" s="368"/>
      <c r="AL58" s="368"/>
      <c r="AM58" s="368"/>
      <c r="AN58" s="370"/>
    </row>
    <row r="59" spans="1:40" ht="14.4" customHeight="1">
      <c r="B59" s="118" t="s">
        <v>824</v>
      </c>
      <c r="C59" s="118"/>
      <c r="D59" s="118"/>
      <c r="E59" s="118"/>
      <c r="F59" s="118"/>
      <c r="G59" s="118"/>
      <c r="H59" s="118"/>
      <c r="I59" s="118"/>
      <c r="J59" s="118"/>
      <c r="K59" s="118"/>
      <c r="L59" s="118"/>
      <c r="M59" s="118"/>
      <c r="N59" s="118"/>
      <c r="O59" s="118"/>
      <c r="P59" s="118"/>
      <c r="Q59" s="118"/>
      <c r="R59" s="118"/>
      <c r="S59" s="118"/>
      <c r="T59" s="118"/>
      <c r="U59" s="118"/>
      <c r="V59" s="118"/>
      <c r="W59" s="118"/>
      <c r="X59" s="118"/>
      <c r="Y59" s="118"/>
      <c r="AF59" s="412"/>
      <c r="AG59" s="412"/>
      <c r="AH59" s="412"/>
      <c r="AI59" s="412"/>
      <c r="AJ59" s="412"/>
    </row>
    <row r="60" spans="1:40" ht="15" customHeight="1">
      <c r="B60" s="183" t="s">
        <v>316</v>
      </c>
      <c r="C60" s="183"/>
      <c r="D60" s="183"/>
      <c r="E60" s="183"/>
      <c r="F60" s="183"/>
      <c r="G60" s="183"/>
      <c r="H60" s="183"/>
      <c r="I60" s="183"/>
      <c r="J60" s="183"/>
      <c r="K60" s="183"/>
      <c r="L60" s="183"/>
      <c r="M60" s="183"/>
      <c r="N60" s="183"/>
      <c r="O60" s="183"/>
      <c r="P60" s="183"/>
      <c r="Q60" s="183"/>
      <c r="R60" s="183"/>
      <c r="S60" s="183"/>
      <c r="T60" s="183"/>
      <c r="U60" s="183"/>
      <c r="V60" s="183"/>
      <c r="W60" s="183"/>
      <c r="X60" s="183"/>
      <c r="Y60" s="183"/>
      <c r="Z60" s="183"/>
      <c r="AF60" s="412"/>
      <c r="AG60" s="412"/>
      <c r="AH60" s="412"/>
      <c r="AI60" s="412"/>
      <c r="AJ60" s="412"/>
    </row>
    <row r="61" spans="1:40">
      <c r="B61" s="42" t="s">
        <v>317</v>
      </c>
      <c r="AF61" s="412"/>
      <c r="AG61" s="412"/>
      <c r="AH61" s="412"/>
      <c r="AI61" s="412"/>
      <c r="AJ61" s="412"/>
    </row>
    <row r="62" spans="1:40">
      <c r="B62" s="42" t="s">
        <v>517</v>
      </c>
      <c r="AF62" s="413" t="s">
        <v>1224</v>
      </c>
      <c r="AG62" s="413"/>
      <c r="AH62" s="413"/>
      <c r="AI62" s="413"/>
      <c r="AJ62" s="413"/>
      <c r="AK62" s="373"/>
      <c r="AL62" s="373"/>
      <c r="AM62" s="373"/>
    </row>
    <row r="63" spans="1:40">
      <c r="B63" s="42" t="s">
        <v>825</v>
      </c>
      <c r="AD63" s="134"/>
    </row>
    <row r="64" spans="1:40">
      <c r="B64" s="42" t="s">
        <v>826</v>
      </c>
      <c r="AL64" s="369"/>
    </row>
    <row r="65" spans="1:35">
      <c r="B65" s="183" t="s">
        <v>827</v>
      </c>
      <c r="C65" s="183"/>
      <c r="D65" s="183"/>
      <c r="E65" s="183"/>
      <c r="F65" s="183"/>
      <c r="G65" s="183"/>
      <c r="H65" s="183"/>
      <c r="I65" s="183"/>
      <c r="J65" s="183"/>
      <c r="K65" s="183"/>
    </row>
    <row r="66" spans="1:35">
      <c r="B66" s="42" t="s">
        <v>828</v>
      </c>
    </row>
    <row r="67" spans="1:35">
      <c r="B67" s="42" t="s">
        <v>829</v>
      </c>
    </row>
    <row r="68" spans="1:35">
      <c r="B68" s="42" t="s">
        <v>452</v>
      </c>
      <c r="AI68" s="366"/>
    </row>
    <row r="69" spans="1:35">
      <c r="B69" s="42" t="s">
        <v>516</v>
      </c>
    </row>
    <row r="70" spans="1:35">
      <c r="B70" s="42" t="s">
        <v>897</v>
      </c>
    </row>
    <row r="71" spans="1:35">
      <c r="B71" s="183" t="s">
        <v>830</v>
      </c>
      <c r="C71" s="183"/>
      <c r="D71" s="183"/>
      <c r="E71" s="183"/>
      <c r="F71" s="183"/>
      <c r="G71" s="183"/>
      <c r="H71" s="183"/>
      <c r="I71" s="183"/>
      <c r="J71" s="183"/>
      <c r="K71" s="183"/>
      <c r="L71" s="183"/>
      <c r="M71" s="183"/>
      <c r="N71" s="183"/>
      <c r="O71" s="183"/>
      <c r="P71" s="183"/>
      <c r="Q71" s="183"/>
      <c r="R71" s="183"/>
      <c r="S71" s="183"/>
      <c r="T71" s="183"/>
    </row>
    <row r="72" spans="1:35">
      <c r="B72" s="183" t="s">
        <v>831</v>
      </c>
      <c r="C72" s="183"/>
      <c r="D72" s="183"/>
      <c r="E72" s="183"/>
      <c r="F72" s="183"/>
      <c r="G72" s="183"/>
      <c r="H72" s="183"/>
      <c r="I72" s="183"/>
      <c r="J72" s="183"/>
      <c r="K72" s="183"/>
      <c r="L72" s="183"/>
      <c r="M72" s="183"/>
      <c r="N72" s="183"/>
      <c r="O72" s="183"/>
      <c r="P72" s="183"/>
      <c r="Q72" s="183"/>
      <c r="R72" s="183"/>
      <c r="S72" s="183"/>
      <c r="T72" s="183"/>
      <c r="U72" s="183"/>
      <c r="V72" s="183"/>
      <c r="W72" s="183"/>
    </row>
    <row r="73" spans="1:35">
      <c r="B73" s="42" t="s">
        <v>795</v>
      </c>
      <c r="C73" s="183"/>
      <c r="D73" s="183"/>
      <c r="E73" s="183"/>
      <c r="F73" s="183"/>
      <c r="G73" s="183"/>
      <c r="H73" s="183"/>
      <c r="I73" s="183"/>
      <c r="J73" s="183"/>
      <c r="K73" s="183"/>
      <c r="L73" s="183"/>
      <c r="M73" s="183"/>
      <c r="N73" s="183"/>
      <c r="O73" s="183"/>
      <c r="P73" s="183"/>
      <c r="Q73" s="183"/>
      <c r="R73" s="183"/>
      <c r="S73" s="183"/>
      <c r="T73" s="183"/>
      <c r="U73" s="183"/>
      <c r="V73" s="183"/>
      <c r="W73" s="183"/>
      <c r="X73" s="183"/>
      <c r="Y73" s="183"/>
    </row>
    <row r="74" spans="1:35">
      <c r="B74" s="42" t="s">
        <v>749</v>
      </c>
    </row>
    <row r="75" spans="1:35" ht="25.5" customHeight="1">
      <c r="A75" s="202" t="s">
        <v>793</v>
      </c>
      <c r="B75" s="401" t="s">
        <v>832</v>
      </c>
      <c r="C75" s="401"/>
      <c r="D75" s="401"/>
      <c r="E75" s="401"/>
      <c r="F75" s="401"/>
      <c r="G75" s="401"/>
      <c r="H75" s="401"/>
      <c r="I75" s="401"/>
      <c r="J75" s="401"/>
      <c r="K75" s="401"/>
      <c r="L75" s="401"/>
      <c r="M75" s="401"/>
      <c r="N75" s="401"/>
      <c r="O75" s="401"/>
      <c r="P75" s="401"/>
      <c r="Q75" s="401"/>
      <c r="R75" s="401"/>
      <c r="S75" s="401"/>
      <c r="T75" s="401"/>
      <c r="U75" s="401"/>
      <c r="V75" s="401"/>
      <c r="W75" s="401"/>
      <c r="X75" s="401"/>
      <c r="Y75" s="401"/>
      <c r="Z75" s="401"/>
      <c r="AA75" s="401"/>
      <c r="AB75" s="401"/>
      <c r="AC75" s="401"/>
      <c r="AD75" s="401"/>
      <c r="AE75" s="401"/>
      <c r="AF75" s="401"/>
      <c r="AG75" s="401"/>
    </row>
    <row r="76" spans="1:35">
      <c r="B76" s="219" t="s">
        <v>1035</v>
      </c>
    </row>
    <row r="77" spans="1:35">
      <c r="B77" s="42" t="s">
        <v>1036</v>
      </c>
    </row>
    <row r="78" spans="1:35">
      <c r="B78" s="42" t="s">
        <v>1261</v>
      </c>
    </row>
    <row r="80" spans="1:35">
      <c r="B80" s="42" t="s">
        <v>898</v>
      </c>
    </row>
    <row r="81" spans="2:35">
      <c r="B81" s="402" t="s">
        <v>821</v>
      </c>
      <c r="C81" s="402"/>
      <c r="D81" s="402"/>
      <c r="E81" s="402"/>
      <c r="F81" s="402"/>
      <c r="G81" s="402"/>
      <c r="H81" s="402"/>
      <c r="I81" s="402"/>
      <c r="J81" s="402"/>
      <c r="K81" s="402"/>
      <c r="L81" s="402"/>
      <c r="M81" s="402"/>
      <c r="N81" s="402"/>
      <c r="O81" s="402"/>
      <c r="P81" s="402"/>
      <c r="Q81" s="402"/>
      <c r="R81" s="402"/>
      <c r="S81" s="402"/>
      <c r="T81" s="402"/>
      <c r="U81" s="402"/>
      <c r="V81" s="402"/>
      <c r="W81" s="402"/>
      <c r="X81" s="402"/>
      <c r="Y81" s="402"/>
      <c r="Z81" s="402"/>
      <c r="AA81" s="402"/>
      <c r="AB81" s="402"/>
      <c r="AC81" s="402"/>
      <c r="AD81" s="402"/>
      <c r="AE81" s="402"/>
      <c r="AF81" s="402"/>
      <c r="AG81" s="402"/>
      <c r="AH81" s="402"/>
      <c r="AI81" s="402"/>
    </row>
    <row r="82" spans="2:35" s="206" customFormat="1" ht="27" customHeight="1">
      <c r="B82" s="403" t="s">
        <v>822</v>
      </c>
      <c r="C82" s="403"/>
      <c r="D82" s="403"/>
      <c r="E82" s="403"/>
      <c r="F82" s="403"/>
      <c r="G82" s="403"/>
      <c r="H82" s="403"/>
      <c r="I82" s="403"/>
      <c r="J82" s="403"/>
      <c r="K82" s="403"/>
      <c r="L82" s="403"/>
      <c r="M82" s="403"/>
      <c r="N82" s="403"/>
      <c r="O82" s="403"/>
      <c r="P82" s="403"/>
      <c r="Q82" s="403"/>
      <c r="R82" s="403"/>
      <c r="S82" s="403"/>
      <c r="T82" s="403"/>
      <c r="U82" s="403"/>
      <c r="V82" s="403"/>
      <c r="W82" s="403"/>
      <c r="X82" s="403"/>
      <c r="Y82" s="403"/>
      <c r="Z82" s="403"/>
      <c r="AA82" s="403"/>
      <c r="AB82" s="403"/>
      <c r="AC82" s="403"/>
      <c r="AD82" s="403"/>
      <c r="AE82" s="403"/>
      <c r="AF82" s="403"/>
      <c r="AG82" s="403"/>
      <c r="AH82" s="403"/>
      <c r="AI82" s="403"/>
    </row>
    <row r="83" spans="2:35">
      <c r="B83" s="42" t="s">
        <v>1133</v>
      </c>
    </row>
    <row r="84" spans="2:35" s="206" customFormat="1" ht="39.65" customHeight="1">
      <c r="B84" s="411" t="s">
        <v>1130</v>
      </c>
      <c r="C84" s="411"/>
      <c r="D84" s="411"/>
      <c r="E84" s="411"/>
      <c r="F84" s="411"/>
      <c r="G84" s="411"/>
      <c r="H84" s="411"/>
      <c r="I84" s="411"/>
      <c r="J84" s="411"/>
      <c r="K84" s="411"/>
      <c r="L84" s="411"/>
      <c r="M84" s="411"/>
      <c r="N84" s="411"/>
      <c r="O84" s="411"/>
      <c r="P84" s="411"/>
      <c r="Q84" s="411"/>
      <c r="R84" s="411"/>
      <c r="S84" s="411"/>
      <c r="T84" s="411"/>
      <c r="U84" s="411"/>
      <c r="V84" s="411"/>
      <c r="W84" s="411"/>
      <c r="X84" s="411"/>
      <c r="Y84" s="411"/>
      <c r="Z84" s="411"/>
      <c r="AA84" s="411"/>
      <c r="AB84" s="411"/>
      <c r="AC84" s="411"/>
      <c r="AD84" s="411"/>
      <c r="AE84" s="411"/>
      <c r="AF84" s="411"/>
      <c r="AG84" s="411"/>
      <c r="AH84" s="411"/>
      <c r="AI84" s="411"/>
    </row>
    <row r="85" spans="2:35" s="206" customFormat="1" ht="27" customHeight="1">
      <c r="B85" s="411" t="s">
        <v>1131</v>
      </c>
      <c r="C85" s="411"/>
      <c r="D85" s="411"/>
      <c r="E85" s="411"/>
      <c r="F85" s="411"/>
      <c r="G85" s="411"/>
      <c r="H85" s="411"/>
      <c r="I85" s="411"/>
      <c r="J85" s="411"/>
      <c r="K85" s="411"/>
      <c r="L85" s="411"/>
      <c r="M85" s="411"/>
      <c r="N85" s="411"/>
      <c r="O85" s="411"/>
      <c r="P85" s="411"/>
      <c r="Q85" s="411"/>
      <c r="R85" s="411"/>
      <c r="S85" s="411"/>
      <c r="T85" s="411"/>
      <c r="U85" s="411"/>
      <c r="V85" s="411"/>
      <c r="W85" s="411"/>
      <c r="X85" s="411"/>
      <c r="Y85" s="411"/>
      <c r="Z85" s="411"/>
      <c r="AA85" s="411"/>
      <c r="AB85" s="411"/>
      <c r="AC85" s="411"/>
      <c r="AD85" s="411"/>
      <c r="AE85" s="411"/>
      <c r="AF85" s="411"/>
      <c r="AG85" s="411"/>
      <c r="AH85" s="411"/>
      <c r="AI85" s="411"/>
    </row>
    <row r="86" spans="2:35">
      <c r="B86" s="397" t="s">
        <v>1132</v>
      </c>
      <c r="C86" s="397"/>
      <c r="D86" s="397"/>
      <c r="E86" s="397"/>
      <c r="F86" s="397"/>
      <c r="G86" s="397"/>
      <c r="H86" s="397"/>
      <c r="I86" s="397"/>
      <c r="J86" s="397"/>
      <c r="K86" s="397"/>
      <c r="L86" s="397"/>
      <c r="M86" s="397"/>
      <c r="N86" s="397"/>
      <c r="O86" s="397"/>
      <c r="P86" s="397"/>
      <c r="Q86" s="397"/>
      <c r="R86" s="397"/>
      <c r="S86" s="397"/>
      <c r="T86" s="397"/>
      <c r="U86" s="397"/>
      <c r="V86" s="397"/>
      <c r="W86" s="397"/>
      <c r="X86" s="397"/>
      <c r="Y86" s="397"/>
      <c r="Z86" s="397"/>
      <c r="AA86" s="397"/>
      <c r="AB86" s="397"/>
      <c r="AC86" s="397"/>
      <c r="AD86" s="397"/>
      <c r="AE86" s="397"/>
      <c r="AF86" s="397"/>
      <c r="AG86" s="397"/>
      <c r="AH86" s="397"/>
      <c r="AI86" s="397"/>
    </row>
  </sheetData>
  <mergeCells count="14">
    <mergeCell ref="AF55:AI55"/>
    <mergeCell ref="AF56:AI56"/>
    <mergeCell ref="B86:AI86"/>
    <mergeCell ref="AJ1:AL1"/>
    <mergeCell ref="B75:AG75"/>
    <mergeCell ref="B81:AI81"/>
    <mergeCell ref="B82:AI82"/>
    <mergeCell ref="N1:X1"/>
    <mergeCell ref="Y1:AI1"/>
    <mergeCell ref="B1:J1"/>
    <mergeCell ref="B84:AI84"/>
    <mergeCell ref="B85:AI85"/>
    <mergeCell ref="AF57:AJ61"/>
    <mergeCell ref="AF62:AJ62"/>
  </mergeCells>
  <phoneticPr fontId="6" type="noConversion"/>
  <pageMargins left="0.25" right="0.25" top="0.75" bottom="0.75" header="0.3" footer="0.3"/>
  <pageSetup scale="57" fitToHeight="0" orientation="landscape" horizontalDpi="4294967294" verticalDpi="1200" r:id="rId1"/>
  <ignoredErrors>
    <ignoredError sqref="B36:B47 AJ56"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4.9989318521683403E-2"/>
  </sheetPr>
  <dimension ref="A1:J56"/>
  <sheetViews>
    <sheetView zoomScale="85" zoomScaleNormal="85" workbookViewId="0">
      <pane xSplit="1" ySplit="1" topLeftCell="B14" activePane="bottomRight" state="frozen"/>
      <selection pane="topRight" activeCell="B1" sqref="B1"/>
      <selection pane="bottomLeft" activeCell="A2" sqref="A2"/>
      <selection pane="bottomRight" activeCell="F39" sqref="F39"/>
    </sheetView>
  </sheetViews>
  <sheetFormatPr defaultColWidth="9.08984375" defaultRowHeight="13"/>
  <cols>
    <col min="1" max="1" width="6.81640625" style="39" customWidth="1"/>
    <col min="2" max="2" width="10.81640625" style="15" customWidth="1"/>
    <col min="3" max="3" width="12.90625" style="15" customWidth="1"/>
    <col min="4" max="4" width="17.36328125" style="15" customWidth="1"/>
    <col min="5" max="5" width="19.54296875" style="15" customWidth="1"/>
    <col min="6" max="6" width="30.6328125" style="39" customWidth="1"/>
    <col min="7" max="7" width="54.08984375" style="39" customWidth="1"/>
    <col min="8" max="8" width="46.54296875" style="15" customWidth="1"/>
    <col min="9" max="9" width="204" style="15" customWidth="1"/>
    <col min="10" max="16384" width="9.08984375" style="15"/>
  </cols>
  <sheetData>
    <row r="1" spans="1:10" ht="40.5">
      <c r="A1" s="58" t="s">
        <v>0</v>
      </c>
      <c r="B1" s="59" t="s">
        <v>75</v>
      </c>
      <c r="C1" s="59" t="s">
        <v>78</v>
      </c>
      <c r="D1" s="59" t="s">
        <v>76</v>
      </c>
      <c r="E1" s="59" t="s">
        <v>1094</v>
      </c>
      <c r="F1" s="59" t="s">
        <v>443</v>
      </c>
      <c r="G1" s="59" t="s">
        <v>1095</v>
      </c>
      <c r="H1" s="59" t="s">
        <v>79</v>
      </c>
      <c r="I1" s="310" t="s">
        <v>1002</v>
      </c>
      <c r="J1" s="170"/>
    </row>
    <row r="2" spans="1:10">
      <c r="A2" s="46">
        <v>1986</v>
      </c>
      <c r="B2" s="49" t="s">
        <v>127</v>
      </c>
      <c r="C2" s="220" t="s">
        <v>894</v>
      </c>
      <c r="D2" s="220" t="s">
        <v>894</v>
      </c>
      <c r="E2" s="220" t="s">
        <v>894</v>
      </c>
      <c r="F2" s="48" t="s">
        <v>894</v>
      </c>
      <c r="G2" s="48" t="s">
        <v>894</v>
      </c>
      <c r="H2" s="48" t="s">
        <v>894</v>
      </c>
      <c r="I2" s="131" t="s">
        <v>1020</v>
      </c>
    </row>
    <row r="3" spans="1:10">
      <c r="A3" s="46">
        <v>1987</v>
      </c>
      <c r="B3" s="49" t="s">
        <v>90</v>
      </c>
      <c r="C3" s="220" t="s">
        <v>894</v>
      </c>
      <c r="D3" s="220" t="s">
        <v>894</v>
      </c>
      <c r="E3" s="220" t="s">
        <v>894</v>
      </c>
      <c r="F3" s="48" t="s">
        <v>894</v>
      </c>
      <c r="G3" s="48" t="s">
        <v>894</v>
      </c>
      <c r="H3" s="48" t="s">
        <v>894</v>
      </c>
      <c r="I3" s="131" t="s">
        <v>1020</v>
      </c>
    </row>
    <row r="4" spans="1:10">
      <c r="A4" s="46">
        <v>1988</v>
      </c>
      <c r="B4" s="49" t="s">
        <v>107</v>
      </c>
      <c r="C4" s="220" t="s">
        <v>894</v>
      </c>
      <c r="D4" s="220" t="s">
        <v>894</v>
      </c>
      <c r="E4" s="220" t="s">
        <v>894</v>
      </c>
      <c r="F4" s="48" t="s">
        <v>894</v>
      </c>
      <c r="G4" s="48" t="s">
        <v>894</v>
      </c>
      <c r="H4" s="48" t="s">
        <v>894</v>
      </c>
      <c r="I4" s="131" t="s">
        <v>1020</v>
      </c>
    </row>
    <row r="5" spans="1:10">
      <c r="A5" s="46">
        <v>1989</v>
      </c>
      <c r="B5" s="47"/>
      <c r="C5" s="220" t="s">
        <v>894</v>
      </c>
      <c r="D5" s="220" t="s">
        <v>894</v>
      </c>
      <c r="E5" s="220" t="s">
        <v>894</v>
      </c>
      <c r="F5" s="48" t="s">
        <v>894</v>
      </c>
      <c r="G5" s="48" t="s">
        <v>894</v>
      </c>
      <c r="H5" s="48" t="s">
        <v>894</v>
      </c>
      <c r="I5" s="131" t="s">
        <v>1020</v>
      </c>
    </row>
    <row r="6" spans="1:10">
      <c r="A6" s="46">
        <v>1990</v>
      </c>
      <c r="B6" s="47"/>
      <c r="C6" s="220" t="s">
        <v>894</v>
      </c>
      <c r="D6" s="131" t="s">
        <v>527</v>
      </c>
      <c r="E6" s="49" t="s">
        <v>77</v>
      </c>
      <c r="F6" s="132" t="s">
        <v>473</v>
      </c>
      <c r="G6" s="48" t="s">
        <v>894</v>
      </c>
      <c r="H6" s="48" t="s">
        <v>894</v>
      </c>
      <c r="I6" s="131" t="s">
        <v>1020</v>
      </c>
    </row>
    <row r="7" spans="1:10">
      <c r="A7" s="46">
        <v>1991</v>
      </c>
      <c r="B7" s="47"/>
      <c r="C7" s="220" t="s">
        <v>894</v>
      </c>
      <c r="D7" s="220" t="s">
        <v>894</v>
      </c>
      <c r="E7" s="49" t="s">
        <v>126</v>
      </c>
      <c r="F7" s="132" t="s">
        <v>474</v>
      </c>
      <c r="G7" s="48" t="s">
        <v>894</v>
      </c>
      <c r="H7" s="48" t="s">
        <v>894</v>
      </c>
      <c r="I7" s="131" t="s">
        <v>1020</v>
      </c>
    </row>
    <row r="8" spans="1:10" ht="12.75" customHeight="1">
      <c r="A8" s="46">
        <v>1992</v>
      </c>
      <c r="B8" s="47"/>
      <c r="C8" s="220" t="s">
        <v>894</v>
      </c>
      <c r="D8" s="220" t="s">
        <v>894</v>
      </c>
      <c r="E8" s="49" t="s">
        <v>125</v>
      </c>
      <c r="F8" s="132" t="s">
        <v>105</v>
      </c>
      <c r="G8" s="48" t="s">
        <v>894</v>
      </c>
      <c r="H8" s="48" t="s">
        <v>894</v>
      </c>
      <c r="I8" s="131" t="s">
        <v>1020</v>
      </c>
    </row>
    <row r="9" spans="1:10">
      <c r="A9" s="46">
        <v>1993</v>
      </c>
      <c r="B9" s="47"/>
      <c r="C9" s="220" t="s">
        <v>894</v>
      </c>
      <c r="D9" s="49" t="s">
        <v>118</v>
      </c>
      <c r="E9" s="49" t="s">
        <v>124</v>
      </c>
      <c r="F9" s="132" t="s">
        <v>118</v>
      </c>
      <c r="G9" s="48" t="s">
        <v>894</v>
      </c>
      <c r="H9" s="49" t="s">
        <v>341</v>
      </c>
      <c r="I9" s="131" t="s">
        <v>1020</v>
      </c>
    </row>
    <row r="10" spans="1:10">
      <c r="A10" s="46">
        <v>1994</v>
      </c>
      <c r="B10" s="47"/>
      <c r="C10" s="220" t="s">
        <v>894</v>
      </c>
      <c r="D10" s="49" t="s">
        <v>122</v>
      </c>
      <c r="E10" s="49" t="s">
        <v>123</v>
      </c>
      <c r="F10" s="132" t="s">
        <v>115</v>
      </c>
      <c r="G10" s="48" t="s">
        <v>894</v>
      </c>
      <c r="H10" s="49" t="s">
        <v>342</v>
      </c>
      <c r="I10" s="131" t="s">
        <v>1020</v>
      </c>
    </row>
    <row r="11" spans="1:10">
      <c r="A11" s="46">
        <v>1995</v>
      </c>
      <c r="B11" s="47"/>
      <c r="C11" s="220" t="s">
        <v>894</v>
      </c>
      <c r="D11" s="49" t="s">
        <v>119</v>
      </c>
      <c r="E11" s="49" t="s">
        <v>120</v>
      </c>
      <c r="F11" s="132" t="s">
        <v>475</v>
      </c>
      <c r="G11" s="48" t="s">
        <v>894</v>
      </c>
      <c r="H11" s="49" t="s">
        <v>121</v>
      </c>
      <c r="I11" s="131" t="s">
        <v>1020</v>
      </c>
    </row>
    <row r="12" spans="1:10">
      <c r="A12" s="46">
        <v>1996</v>
      </c>
      <c r="B12" s="47"/>
      <c r="C12" s="220" t="s">
        <v>894</v>
      </c>
      <c r="D12" s="49" t="s">
        <v>117</v>
      </c>
      <c r="E12" s="49" t="s">
        <v>118</v>
      </c>
      <c r="F12" s="132" t="s">
        <v>115</v>
      </c>
      <c r="G12" s="48" t="s">
        <v>894</v>
      </c>
      <c r="H12" s="220" t="s">
        <v>894</v>
      </c>
      <c r="I12" s="49" t="s">
        <v>1019</v>
      </c>
    </row>
    <row r="13" spans="1:10">
      <c r="A13" s="46">
        <v>1997</v>
      </c>
      <c r="B13" s="47"/>
      <c r="C13" s="220" t="s">
        <v>894</v>
      </c>
      <c r="D13" s="49" t="s">
        <v>115</v>
      </c>
      <c r="E13" s="49" t="s">
        <v>100</v>
      </c>
      <c r="F13" s="132" t="s">
        <v>86</v>
      </c>
      <c r="G13" s="132" t="s">
        <v>567</v>
      </c>
      <c r="H13" s="49" t="s">
        <v>116</v>
      </c>
      <c r="I13" s="49" t="s">
        <v>1018</v>
      </c>
    </row>
    <row r="14" spans="1:10">
      <c r="A14" s="46">
        <v>1998</v>
      </c>
      <c r="B14" s="47"/>
      <c r="C14" s="220" t="s">
        <v>894</v>
      </c>
      <c r="D14" s="49" t="s">
        <v>112</v>
      </c>
      <c r="E14" s="49" t="s">
        <v>113</v>
      </c>
      <c r="F14" s="132" t="s">
        <v>118</v>
      </c>
      <c r="G14" s="132" t="s">
        <v>568</v>
      </c>
      <c r="H14" s="49" t="s">
        <v>114</v>
      </c>
      <c r="I14" s="49" t="s">
        <v>1021</v>
      </c>
    </row>
    <row r="15" spans="1:10">
      <c r="A15" s="46">
        <v>1999</v>
      </c>
      <c r="B15" s="47"/>
      <c r="C15" s="220" t="s">
        <v>894</v>
      </c>
      <c r="D15" s="49" t="s">
        <v>109</v>
      </c>
      <c r="E15" s="49" t="s">
        <v>110</v>
      </c>
      <c r="F15" s="132" t="s">
        <v>106</v>
      </c>
      <c r="G15" s="131" t="s">
        <v>566</v>
      </c>
      <c r="H15" s="49" t="s">
        <v>111</v>
      </c>
      <c r="I15" s="49" t="s">
        <v>1022</v>
      </c>
    </row>
    <row r="16" spans="1:10">
      <c r="A16" s="46">
        <v>2000</v>
      </c>
      <c r="B16" s="47"/>
      <c r="C16" s="49" t="s">
        <v>107</v>
      </c>
      <c r="D16" s="48" t="s">
        <v>894</v>
      </c>
      <c r="E16" s="49" t="s">
        <v>106</v>
      </c>
      <c r="F16" s="132" t="s">
        <v>569</v>
      </c>
      <c r="G16" s="132" t="s">
        <v>565</v>
      </c>
      <c r="H16" s="49" t="s">
        <v>108</v>
      </c>
      <c r="I16" s="49" t="s">
        <v>1023</v>
      </c>
    </row>
    <row r="17" spans="1:9">
      <c r="A17" s="46">
        <v>2001</v>
      </c>
      <c r="B17" s="47"/>
      <c r="C17" s="220" t="s">
        <v>894</v>
      </c>
      <c r="D17" s="49" t="s">
        <v>105</v>
      </c>
      <c r="E17" s="48" t="s">
        <v>894</v>
      </c>
      <c r="F17" s="132" t="s">
        <v>118</v>
      </c>
      <c r="G17" s="132" t="s">
        <v>200</v>
      </c>
      <c r="H17" s="220" t="s">
        <v>894</v>
      </c>
      <c r="I17" s="49" t="s">
        <v>1024</v>
      </c>
    </row>
    <row r="18" spans="1:9">
      <c r="A18" s="46">
        <v>2002</v>
      </c>
      <c r="B18" s="47"/>
      <c r="C18" s="220" t="s">
        <v>894</v>
      </c>
      <c r="D18" s="48" t="s">
        <v>894</v>
      </c>
      <c r="E18" s="49" t="s">
        <v>104</v>
      </c>
      <c r="F18" s="132" t="s">
        <v>89</v>
      </c>
      <c r="G18" s="132" t="s">
        <v>564</v>
      </c>
      <c r="H18" s="220" t="s">
        <v>894</v>
      </c>
      <c r="I18" s="49" t="s">
        <v>1017</v>
      </c>
    </row>
    <row r="19" spans="1:9" ht="12.75" customHeight="1">
      <c r="A19" s="46">
        <v>2003</v>
      </c>
      <c r="B19" s="47"/>
      <c r="C19" s="220" t="s">
        <v>894</v>
      </c>
      <c r="D19" s="49" t="s">
        <v>102</v>
      </c>
      <c r="E19" s="49" t="s">
        <v>103</v>
      </c>
      <c r="F19" s="132" t="s">
        <v>476</v>
      </c>
      <c r="G19" s="132" t="s">
        <v>97</v>
      </c>
      <c r="H19" s="220" t="s">
        <v>894</v>
      </c>
      <c r="I19" s="49" t="s">
        <v>1016</v>
      </c>
    </row>
    <row r="20" spans="1:9">
      <c r="A20" s="46">
        <v>2004</v>
      </c>
      <c r="B20" s="47"/>
      <c r="C20" s="220" t="s">
        <v>894</v>
      </c>
      <c r="D20" s="49" t="s">
        <v>100</v>
      </c>
      <c r="E20" s="49" t="s">
        <v>101</v>
      </c>
      <c r="F20" s="132" t="s">
        <v>477</v>
      </c>
      <c r="G20" s="132" t="s">
        <v>572</v>
      </c>
      <c r="H20" s="49" t="s">
        <v>83</v>
      </c>
      <c r="I20" s="49" t="s">
        <v>1015</v>
      </c>
    </row>
    <row r="21" spans="1:9">
      <c r="A21" s="46">
        <v>2005</v>
      </c>
      <c r="B21" s="47"/>
      <c r="C21" s="220" t="s">
        <v>894</v>
      </c>
      <c r="D21" s="49" t="s">
        <v>98</v>
      </c>
      <c r="E21" s="48" t="s">
        <v>894</v>
      </c>
      <c r="F21" s="131" t="s">
        <v>120</v>
      </c>
      <c r="G21" s="132" t="s">
        <v>570</v>
      </c>
      <c r="H21" s="49" t="s">
        <v>99</v>
      </c>
      <c r="I21" s="49" t="s">
        <v>1025</v>
      </c>
    </row>
    <row r="22" spans="1:9" ht="13.5" customHeight="1">
      <c r="A22" s="46">
        <v>2006</v>
      </c>
      <c r="B22" s="47"/>
      <c r="C22" s="220" t="s">
        <v>894</v>
      </c>
      <c r="D22" s="49" t="s">
        <v>95</v>
      </c>
      <c r="E22" s="49" t="s">
        <v>96</v>
      </c>
      <c r="F22" s="132" t="s">
        <v>301</v>
      </c>
      <c r="G22" s="132" t="s">
        <v>571</v>
      </c>
      <c r="H22" s="49" t="s">
        <v>97</v>
      </c>
      <c r="I22" s="49" t="s">
        <v>1014</v>
      </c>
    </row>
    <row r="23" spans="1:9">
      <c r="A23" s="46">
        <v>2007</v>
      </c>
      <c r="B23" s="47"/>
      <c r="C23" s="220" t="s">
        <v>894</v>
      </c>
      <c r="D23" s="49" t="s">
        <v>92</v>
      </c>
      <c r="E23" s="49" t="s">
        <v>93</v>
      </c>
      <c r="F23" s="132" t="s">
        <v>301</v>
      </c>
      <c r="G23" s="132" t="s">
        <v>573</v>
      </c>
      <c r="H23" s="330" t="s">
        <v>94</v>
      </c>
      <c r="I23" s="49" t="s">
        <v>1013</v>
      </c>
    </row>
    <row r="24" spans="1:9">
      <c r="A24" s="46">
        <v>2008</v>
      </c>
      <c r="B24" s="47"/>
      <c r="C24" s="49" t="s">
        <v>90</v>
      </c>
      <c r="D24" s="49" t="s">
        <v>88</v>
      </c>
      <c r="E24" s="49" t="s">
        <v>89</v>
      </c>
      <c r="F24" s="132" t="s">
        <v>85</v>
      </c>
      <c r="G24" s="132" t="s">
        <v>574</v>
      </c>
      <c r="H24" s="49" t="s">
        <v>91</v>
      </c>
      <c r="I24" s="49" t="s">
        <v>1012</v>
      </c>
    </row>
    <row r="25" spans="1:9" ht="22.75" customHeight="1">
      <c r="A25" s="46">
        <v>2009</v>
      </c>
      <c r="B25" s="47"/>
      <c r="C25" s="220" t="s">
        <v>894</v>
      </c>
      <c r="D25" s="49" t="s">
        <v>85</v>
      </c>
      <c r="E25" s="49" t="s">
        <v>86</v>
      </c>
      <c r="F25" s="132" t="s">
        <v>445</v>
      </c>
      <c r="G25" s="332" t="s">
        <v>563</v>
      </c>
      <c r="H25" s="49" t="s">
        <v>87</v>
      </c>
      <c r="I25" s="331" t="s">
        <v>1011</v>
      </c>
    </row>
    <row r="26" spans="1:9">
      <c r="A26" s="46">
        <v>2010</v>
      </c>
      <c r="B26" s="47"/>
      <c r="C26" s="220" t="s">
        <v>894</v>
      </c>
      <c r="D26" s="49" t="s">
        <v>83</v>
      </c>
      <c r="E26" s="49" t="s">
        <v>84</v>
      </c>
      <c r="F26" s="132" t="s">
        <v>182</v>
      </c>
      <c r="G26" s="132" t="s">
        <v>261</v>
      </c>
      <c r="H26" s="49" t="s">
        <v>286</v>
      </c>
      <c r="I26" s="49" t="s">
        <v>1010</v>
      </c>
    </row>
    <row r="27" spans="1:9">
      <c r="A27" s="46">
        <v>2011</v>
      </c>
      <c r="B27" s="47"/>
      <c r="C27" s="220" t="s">
        <v>894</v>
      </c>
      <c r="D27" s="49" t="s">
        <v>81</v>
      </c>
      <c r="E27" s="220" t="s">
        <v>894</v>
      </c>
      <c r="F27" s="132" t="s">
        <v>80</v>
      </c>
      <c r="G27" s="220" t="s">
        <v>894</v>
      </c>
      <c r="H27" s="49" t="s">
        <v>82</v>
      </c>
      <c r="I27" s="49" t="s">
        <v>1009</v>
      </c>
    </row>
    <row r="28" spans="1:9">
      <c r="A28" s="46">
        <v>2012</v>
      </c>
      <c r="B28" s="47"/>
      <c r="C28" s="220" t="s">
        <v>894</v>
      </c>
      <c r="D28" s="220" t="s">
        <v>894</v>
      </c>
      <c r="E28" s="49" t="s">
        <v>80</v>
      </c>
      <c r="F28" s="132" t="s">
        <v>444</v>
      </c>
      <c r="G28" s="132" t="s">
        <v>334</v>
      </c>
      <c r="H28" s="220" t="s">
        <v>894</v>
      </c>
      <c r="I28" s="49" t="s">
        <v>1026</v>
      </c>
    </row>
    <row r="29" spans="1:9">
      <c r="A29" s="46">
        <v>2013</v>
      </c>
      <c r="B29" s="47"/>
      <c r="C29" s="49" t="s">
        <v>118</v>
      </c>
      <c r="D29" s="220" t="s">
        <v>894</v>
      </c>
      <c r="E29" s="220" t="s">
        <v>894</v>
      </c>
      <c r="F29" s="132" t="s">
        <v>88</v>
      </c>
      <c r="G29" s="220" t="s">
        <v>894</v>
      </c>
      <c r="H29" s="50" t="s">
        <v>187</v>
      </c>
      <c r="I29" s="49" t="s">
        <v>1008</v>
      </c>
    </row>
    <row r="30" spans="1:9">
      <c r="A30" s="46">
        <v>2014</v>
      </c>
      <c r="B30" s="47"/>
      <c r="C30" s="48" t="s">
        <v>894</v>
      </c>
      <c r="D30" s="49" t="s">
        <v>177</v>
      </c>
      <c r="E30" s="220" t="s">
        <v>894</v>
      </c>
      <c r="F30" s="132" t="s">
        <v>261</v>
      </c>
      <c r="G30" s="132" t="s">
        <v>575</v>
      </c>
      <c r="H30" s="49" t="s">
        <v>359</v>
      </c>
      <c r="I30" s="49" t="s">
        <v>1027</v>
      </c>
    </row>
    <row r="31" spans="1:9">
      <c r="A31" s="46">
        <v>2015</v>
      </c>
      <c r="B31" s="47"/>
      <c r="C31" s="48" t="s">
        <v>894</v>
      </c>
      <c r="D31" s="49" t="s">
        <v>432</v>
      </c>
      <c r="E31" s="220" t="s">
        <v>894</v>
      </c>
      <c r="F31" s="131" t="s">
        <v>246</v>
      </c>
      <c r="G31" s="220" t="s">
        <v>894</v>
      </c>
      <c r="H31" s="49" t="s">
        <v>433</v>
      </c>
      <c r="I31" s="49" t="s">
        <v>1028</v>
      </c>
    </row>
    <row r="32" spans="1:9">
      <c r="A32" s="46">
        <v>2016</v>
      </c>
      <c r="B32" s="47"/>
      <c r="C32" s="48" t="s">
        <v>894</v>
      </c>
      <c r="D32" s="220" t="s">
        <v>894</v>
      </c>
      <c r="E32" s="132" t="s">
        <v>216</v>
      </c>
      <c r="F32" s="132" t="s">
        <v>84</v>
      </c>
      <c r="G32" s="220" t="s">
        <v>894</v>
      </c>
      <c r="H32" s="49" t="s">
        <v>449</v>
      </c>
      <c r="I32" s="49" t="s">
        <v>1007</v>
      </c>
    </row>
    <row r="33" spans="1:9">
      <c r="A33" s="46">
        <v>2017</v>
      </c>
      <c r="B33" s="47"/>
      <c r="C33" s="131" t="s">
        <v>260</v>
      </c>
      <c r="D33" s="220" t="s">
        <v>894</v>
      </c>
      <c r="E33" s="220" t="s">
        <v>894</v>
      </c>
      <c r="F33" s="132" t="s">
        <v>576</v>
      </c>
      <c r="G33" s="220" t="s">
        <v>894</v>
      </c>
      <c r="H33" s="220" t="s">
        <v>894</v>
      </c>
      <c r="I33" s="49" t="s">
        <v>1003</v>
      </c>
    </row>
    <row r="34" spans="1:9">
      <c r="A34" s="46">
        <v>2018</v>
      </c>
      <c r="B34" s="47"/>
      <c r="C34" s="220" t="s">
        <v>894</v>
      </c>
      <c r="D34" s="131" t="s">
        <v>84</v>
      </c>
      <c r="E34" s="220" t="s">
        <v>894</v>
      </c>
      <c r="F34" s="332" t="s">
        <v>577</v>
      </c>
      <c r="G34" s="220" t="s">
        <v>894</v>
      </c>
      <c r="H34" s="220" t="s">
        <v>894</v>
      </c>
      <c r="I34" s="49" t="s">
        <v>1004</v>
      </c>
    </row>
    <row r="35" spans="1:9">
      <c r="A35" s="46">
        <v>2019</v>
      </c>
      <c r="B35" s="47"/>
      <c r="C35" s="220" t="s">
        <v>894</v>
      </c>
      <c r="D35" s="131" t="s">
        <v>494</v>
      </c>
      <c r="E35" s="220" t="s">
        <v>894</v>
      </c>
      <c r="F35" s="131" t="s">
        <v>256</v>
      </c>
      <c r="G35" s="131" t="s">
        <v>731</v>
      </c>
      <c r="H35" s="220" t="s">
        <v>894</v>
      </c>
      <c r="I35" s="49" t="s">
        <v>1005</v>
      </c>
    </row>
    <row r="36" spans="1:9">
      <c r="A36" s="46">
        <v>2020</v>
      </c>
      <c r="B36" s="47"/>
      <c r="C36" s="220" t="s">
        <v>894</v>
      </c>
      <c r="D36" s="220" t="s">
        <v>894</v>
      </c>
      <c r="E36" s="131" t="s">
        <v>118</v>
      </c>
      <c r="F36" s="131" t="s">
        <v>720</v>
      </c>
      <c r="G36" s="131" t="s">
        <v>721</v>
      </c>
      <c r="H36" s="220" t="s">
        <v>894</v>
      </c>
      <c r="I36" s="49" t="s">
        <v>1006</v>
      </c>
    </row>
    <row r="37" spans="1:9">
      <c r="A37" s="46">
        <v>2021</v>
      </c>
      <c r="B37" s="47"/>
      <c r="C37" s="220" t="s">
        <v>894</v>
      </c>
      <c r="D37" s="220" t="s">
        <v>894</v>
      </c>
      <c r="E37" s="220" t="s">
        <v>894</v>
      </c>
      <c r="F37" s="220" t="s">
        <v>894</v>
      </c>
      <c r="G37" s="220" t="s">
        <v>894</v>
      </c>
      <c r="H37" s="131" t="s">
        <v>786</v>
      </c>
      <c r="I37" s="131" t="s">
        <v>1029</v>
      </c>
    </row>
    <row r="38" spans="1:9">
      <c r="A38" s="46">
        <v>2022</v>
      </c>
      <c r="B38" s="47"/>
      <c r="C38" s="220" t="s">
        <v>894</v>
      </c>
      <c r="D38" s="220" t="s">
        <v>894</v>
      </c>
      <c r="E38" s="131" t="s">
        <v>256</v>
      </c>
      <c r="F38" s="131" t="s">
        <v>488</v>
      </c>
      <c r="G38" s="220" t="s">
        <v>894</v>
      </c>
      <c r="H38" s="131" t="s">
        <v>861</v>
      </c>
      <c r="I38" s="131" t="s">
        <v>1031</v>
      </c>
    </row>
    <row r="39" spans="1:9">
      <c r="A39" s="46">
        <v>2023</v>
      </c>
      <c r="B39" s="47"/>
      <c r="C39" s="220" t="s">
        <v>894</v>
      </c>
      <c r="D39" s="329" t="s">
        <v>355</v>
      </c>
      <c r="E39" s="220" t="s">
        <v>894</v>
      </c>
      <c r="F39" s="329" t="s">
        <v>1241</v>
      </c>
      <c r="G39" s="329" t="s">
        <v>432</v>
      </c>
      <c r="H39" s="52" t="s">
        <v>487</v>
      </c>
      <c r="I39" s="49" t="s">
        <v>1038</v>
      </c>
    </row>
    <row r="40" spans="1:9">
      <c r="A40" s="46">
        <v>2024</v>
      </c>
      <c r="B40" s="47"/>
      <c r="C40" s="220" t="s">
        <v>894</v>
      </c>
      <c r="D40" s="220" t="s">
        <v>894</v>
      </c>
      <c r="E40" s="220" t="s">
        <v>894</v>
      </c>
      <c r="F40" s="329" t="s">
        <v>720</v>
      </c>
      <c r="G40" s="49" t="s">
        <v>1104</v>
      </c>
      <c r="H40" s="220" t="s">
        <v>894</v>
      </c>
      <c r="I40" s="49" t="s">
        <v>1213</v>
      </c>
    </row>
    <row r="41" spans="1:9">
      <c r="A41" s="46">
        <v>2025</v>
      </c>
      <c r="B41" s="47"/>
      <c r="C41" s="220" t="s">
        <v>492</v>
      </c>
      <c r="D41" s="220" t="s">
        <v>894</v>
      </c>
      <c r="E41" s="220" t="s">
        <v>894</v>
      </c>
      <c r="F41" s="220"/>
      <c r="G41" s="220"/>
      <c r="H41" s="52" t="s">
        <v>1240</v>
      </c>
      <c r="I41" s="49"/>
    </row>
    <row r="42" spans="1:9">
      <c r="A42" s="46">
        <v>2026</v>
      </c>
      <c r="B42" s="47"/>
      <c r="C42" s="220"/>
      <c r="D42" s="220"/>
      <c r="E42" s="220"/>
      <c r="F42" s="329"/>
      <c r="G42" s="49"/>
      <c r="H42" s="220"/>
      <c r="I42" s="49"/>
    </row>
    <row r="43" spans="1:9">
      <c r="A43" s="46"/>
      <c r="B43" s="47"/>
      <c r="C43" s="220"/>
      <c r="D43" s="220"/>
      <c r="E43" s="220"/>
      <c r="F43" s="220"/>
      <c r="G43" s="49"/>
      <c r="H43" s="49"/>
      <c r="I43" s="49"/>
    </row>
    <row r="44" spans="1:9" s="39" customFormat="1">
      <c r="A44" s="53" t="s">
        <v>128</v>
      </c>
      <c r="B44" s="54"/>
      <c r="C44" s="54"/>
      <c r="D44" s="54"/>
      <c r="E44" s="54"/>
      <c r="F44" s="130"/>
      <c r="G44" s="130"/>
      <c r="H44" s="54"/>
      <c r="I44" s="54"/>
    </row>
    <row r="45" spans="1:9" s="39" customFormat="1">
      <c r="A45" s="311" t="s">
        <v>129</v>
      </c>
      <c r="B45" s="311"/>
      <c r="C45" s="311"/>
      <c r="D45" s="311"/>
      <c r="E45" s="15"/>
      <c r="H45" s="15"/>
    </row>
    <row r="46" spans="1:9" s="39" customFormat="1">
      <c r="A46" s="57" t="s">
        <v>130</v>
      </c>
      <c r="B46" s="15"/>
      <c r="C46" s="15"/>
      <c r="D46" s="15"/>
      <c r="E46" s="15"/>
      <c r="H46" s="15"/>
    </row>
    <row r="47" spans="1:9">
      <c r="A47" s="57" t="s">
        <v>434</v>
      </c>
    </row>
    <row r="49" spans="1:1">
      <c r="A49" s="57"/>
    </row>
    <row r="52" spans="1:1">
      <c r="A52" s="39" t="s">
        <v>41</v>
      </c>
    </row>
    <row r="53" spans="1:1">
      <c r="A53" s="39" t="s">
        <v>41</v>
      </c>
    </row>
    <row r="54" spans="1:1">
      <c r="A54" s="39" t="s">
        <v>41</v>
      </c>
    </row>
    <row r="55" spans="1:1">
      <c r="A55" s="39" t="s">
        <v>41</v>
      </c>
    </row>
    <row r="56" spans="1:1">
      <c r="A56" s="39" t="s">
        <v>41</v>
      </c>
    </row>
  </sheetData>
  <pageMargins left="0.75" right="0.75" top="1" bottom="1" header="0.5" footer="0.5"/>
  <pageSetup orientation="portrait" horizontalDpi="4294967293"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8"/>
  <sheetViews>
    <sheetView zoomScaleNormal="100" workbookViewId="0">
      <pane ySplit="1" topLeftCell="A2" activePane="bottomLeft" state="frozen"/>
      <selection pane="bottomLeft" activeCell="C42" sqref="C42"/>
    </sheetView>
  </sheetViews>
  <sheetFormatPr defaultColWidth="9.08984375" defaultRowHeight="13"/>
  <cols>
    <col min="1" max="1" width="7.08984375" style="39" customWidth="1"/>
    <col min="2" max="2" width="19.90625" style="15" customWidth="1"/>
    <col min="3" max="3" width="64.36328125" style="15" customWidth="1"/>
    <col min="4" max="4" width="16.6328125" style="15" customWidth="1"/>
    <col min="5" max="5" width="69" style="15" customWidth="1"/>
    <col min="6" max="6" width="18.08984375" style="15" customWidth="1"/>
    <col min="7" max="7" width="61.36328125" style="15" customWidth="1"/>
    <col min="8" max="16384" width="9.08984375" style="15"/>
  </cols>
  <sheetData>
    <row r="1" spans="1:7" ht="14.5">
      <c r="A1" s="295" t="s">
        <v>0</v>
      </c>
      <c r="B1" s="296" t="s">
        <v>420</v>
      </c>
      <c r="C1" s="297" t="s">
        <v>318</v>
      </c>
      <c r="D1" s="296" t="s">
        <v>421</v>
      </c>
      <c r="E1" s="296" t="s">
        <v>186</v>
      </c>
      <c r="F1" s="296" t="s">
        <v>172</v>
      </c>
      <c r="G1" s="298" t="s">
        <v>173</v>
      </c>
    </row>
    <row r="2" spans="1:7">
      <c r="A2" s="46">
        <v>1986</v>
      </c>
      <c r="B2" s="49"/>
      <c r="C2" s="49"/>
      <c r="D2" s="49"/>
      <c r="E2" s="49"/>
      <c r="F2" s="49"/>
      <c r="G2" s="49"/>
    </row>
    <row r="3" spans="1:7">
      <c r="A3" s="46">
        <v>1987</v>
      </c>
      <c r="B3" s="49"/>
      <c r="C3" s="49"/>
      <c r="D3" s="49"/>
      <c r="E3" s="49"/>
      <c r="F3" s="49"/>
      <c r="G3" s="49"/>
    </row>
    <row r="4" spans="1:7">
      <c r="A4" s="46">
        <v>1988</v>
      </c>
      <c r="B4" s="49"/>
      <c r="C4" s="49"/>
      <c r="D4" s="49"/>
      <c r="E4" s="49"/>
      <c r="F4" s="49"/>
      <c r="G4" s="49"/>
    </row>
    <row r="5" spans="1:7">
      <c r="A5" s="46">
        <v>1989</v>
      </c>
      <c r="B5" s="49"/>
      <c r="C5" s="49"/>
      <c r="D5" s="49"/>
      <c r="E5" s="49"/>
      <c r="F5" s="49"/>
      <c r="G5" s="49"/>
    </row>
    <row r="6" spans="1:7">
      <c r="A6" s="46">
        <v>1990</v>
      </c>
      <c r="B6" s="49"/>
      <c r="C6" s="49"/>
      <c r="D6" s="49"/>
      <c r="E6" s="49"/>
      <c r="F6" s="50" t="s">
        <v>131</v>
      </c>
      <c r="G6" s="50" t="s">
        <v>132</v>
      </c>
    </row>
    <row r="7" spans="1:7">
      <c r="A7" s="46">
        <v>1991</v>
      </c>
      <c r="B7" s="49"/>
      <c r="C7" s="49"/>
      <c r="D7" s="49"/>
      <c r="E7" s="49"/>
      <c r="F7" s="50" t="s">
        <v>133</v>
      </c>
      <c r="G7" s="50" t="s">
        <v>134</v>
      </c>
    </row>
    <row r="8" spans="1:7" ht="24.75" customHeight="1">
      <c r="A8" s="46">
        <v>1992</v>
      </c>
      <c r="B8" s="52" t="s">
        <v>414</v>
      </c>
      <c r="C8" s="52" t="s">
        <v>415</v>
      </c>
      <c r="D8" s="49"/>
      <c r="E8" s="49"/>
      <c r="F8" s="50" t="s">
        <v>135</v>
      </c>
      <c r="G8" s="50" t="s">
        <v>136</v>
      </c>
    </row>
    <row r="9" spans="1:7">
      <c r="A9" s="46">
        <v>1993</v>
      </c>
      <c r="B9" s="49"/>
      <c r="C9" s="49"/>
      <c r="D9" s="49"/>
      <c r="E9" s="49"/>
      <c r="F9" s="50" t="s">
        <v>422</v>
      </c>
      <c r="G9" s="50" t="s">
        <v>137</v>
      </c>
    </row>
    <row r="10" spans="1:7">
      <c r="A10" s="46">
        <v>1994</v>
      </c>
      <c r="B10" s="49"/>
      <c r="C10" s="49"/>
      <c r="D10" s="49"/>
      <c r="E10" s="49"/>
      <c r="F10" s="50" t="s">
        <v>422</v>
      </c>
      <c r="G10" s="50"/>
    </row>
    <row r="11" spans="1:7">
      <c r="A11" s="46">
        <v>1995</v>
      </c>
      <c r="B11" s="49"/>
      <c r="C11" s="49"/>
      <c r="D11" s="49"/>
      <c r="E11" s="49"/>
      <c r="F11" s="50" t="s">
        <v>138</v>
      </c>
      <c r="G11" s="50" t="s">
        <v>139</v>
      </c>
    </row>
    <row r="12" spans="1:7">
      <c r="A12" s="46">
        <v>1996</v>
      </c>
      <c r="B12" s="48"/>
      <c r="C12" s="48"/>
      <c r="D12" s="48"/>
      <c r="E12" s="48"/>
      <c r="F12" s="50" t="s">
        <v>140</v>
      </c>
      <c r="G12" s="50" t="s">
        <v>141</v>
      </c>
    </row>
    <row r="13" spans="1:7">
      <c r="A13" s="46">
        <v>1997</v>
      </c>
      <c r="B13" s="49"/>
      <c r="C13" s="49"/>
      <c r="D13" s="49"/>
      <c r="E13" s="49"/>
      <c r="F13" s="50" t="s">
        <v>131</v>
      </c>
      <c r="G13" s="50" t="s">
        <v>142</v>
      </c>
    </row>
    <row r="14" spans="1:7">
      <c r="A14" s="46">
        <v>1998</v>
      </c>
      <c r="B14" s="49"/>
      <c r="C14" s="49"/>
      <c r="D14" s="49"/>
      <c r="E14" s="49"/>
      <c r="F14" s="50" t="s">
        <v>143</v>
      </c>
      <c r="G14" s="50" t="s">
        <v>1263</v>
      </c>
    </row>
    <row r="15" spans="1:7">
      <c r="A15" s="46">
        <v>1999</v>
      </c>
      <c r="B15" s="49"/>
      <c r="C15" s="49"/>
      <c r="D15" s="49"/>
      <c r="E15" s="49"/>
      <c r="F15" s="50" t="s">
        <v>144</v>
      </c>
      <c r="G15" s="50" t="s">
        <v>145</v>
      </c>
    </row>
    <row r="16" spans="1:7">
      <c r="A16" s="46">
        <v>2000</v>
      </c>
      <c r="B16" s="49" t="s">
        <v>416</v>
      </c>
      <c r="C16" s="49" t="s">
        <v>417</v>
      </c>
      <c r="D16" s="49"/>
      <c r="E16" s="49"/>
      <c r="F16" s="50" t="s">
        <v>146</v>
      </c>
      <c r="G16" s="50" t="s">
        <v>147</v>
      </c>
    </row>
    <row r="17" spans="1:7">
      <c r="A17" s="46">
        <v>2001</v>
      </c>
      <c r="B17" s="50"/>
      <c r="C17" s="50"/>
      <c r="D17" s="50" t="s">
        <v>118</v>
      </c>
      <c r="E17" s="50" t="s">
        <v>174</v>
      </c>
      <c r="F17" s="50" t="s">
        <v>148</v>
      </c>
      <c r="G17" s="50" t="s">
        <v>149</v>
      </c>
    </row>
    <row r="18" spans="1:7">
      <c r="A18" s="46">
        <v>2002</v>
      </c>
      <c r="B18" s="50"/>
      <c r="C18" s="50"/>
      <c r="D18" s="50" t="s">
        <v>89</v>
      </c>
      <c r="E18" s="50" t="s">
        <v>175</v>
      </c>
      <c r="F18" s="50" t="s">
        <v>150</v>
      </c>
      <c r="G18" s="50" t="s">
        <v>151</v>
      </c>
    </row>
    <row r="19" spans="1:7" ht="12.75" customHeight="1">
      <c r="A19" s="46">
        <v>2003</v>
      </c>
      <c r="B19" s="50"/>
      <c r="C19" s="50"/>
      <c r="D19" s="50" t="s">
        <v>86</v>
      </c>
      <c r="E19" s="50" t="s">
        <v>176</v>
      </c>
      <c r="F19" s="50" t="s">
        <v>152</v>
      </c>
      <c r="G19" s="50" t="s">
        <v>153</v>
      </c>
    </row>
    <row r="20" spans="1:7">
      <c r="A20" s="46">
        <v>2004</v>
      </c>
      <c r="B20" s="103" t="s">
        <v>320</v>
      </c>
      <c r="C20" s="50" t="s">
        <v>319</v>
      </c>
      <c r="D20" s="50" t="s">
        <v>177</v>
      </c>
      <c r="E20" s="50"/>
      <c r="F20" s="50" t="s">
        <v>154</v>
      </c>
      <c r="G20" s="50" t="s">
        <v>155</v>
      </c>
    </row>
    <row r="21" spans="1:7">
      <c r="A21" s="46">
        <v>2005</v>
      </c>
      <c r="B21" s="103" t="s">
        <v>322</v>
      </c>
      <c r="C21" s="50" t="s">
        <v>327</v>
      </c>
      <c r="D21" s="50" t="s">
        <v>120</v>
      </c>
      <c r="E21" s="50"/>
      <c r="F21" s="50" t="s">
        <v>156</v>
      </c>
      <c r="G21" s="50" t="s">
        <v>157</v>
      </c>
    </row>
    <row r="22" spans="1:7" ht="13.5" customHeight="1">
      <c r="A22" s="46">
        <v>2006</v>
      </c>
      <c r="B22" s="103" t="s">
        <v>321</v>
      </c>
      <c r="C22" s="50" t="s">
        <v>323</v>
      </c>
      <c r="D22" s="50" t="s">
        <v>178</v>
      </c>
      <c r="E22" s="50"/>
      <c r="F22" s="49" t="s">
        <v>171</v>
      </c>
      <c r="G22" s="50" t="s">
        <v>158</v>
      </c>
    </row>
    <row r="23" spans="1:7">
      <c r="A23" s="46">
        <v>2007</v>
      </c>
      <c r="B23" s="103" t="s">
        <v>324</v>
      </c>
      <c r="C23" s="50" t="s">
        <v>324</v>
      </c>
      <c r="D23" s="50" t="s">
        <v>93</v>
      </c>
      <c r="E23" s="50"/>
      <c r="F23" s="50" t="s">
        <v>159</v>
      </c>
      <c r="G23" s="50" t="s">
        <v>160</v>
      </c>
    </row>
    <row r="24" spans="1:7">
      <c r="A24" s="46">
        <v>2008</v>
      </c>
      <c r="B24" s="103" t="s">
        <v>325</v>
      </c>
      <c r="C24" s="50" t="s">
        <v>326</v>
      </c>
      <c r="D24" s="50" t="s">
        <v>179</v>
      </c>
      <c r="E24" s="50" t="s">
        <v>180</v>
      </c>
      <c r="F24" s="50" t="s">
        <v>161</v>
      </c>
      <c r="G24" s="50" t="s">
        <v>162</v>
      </c>
    </row>
    <row r="25" spans="1:7">
      <c r="A25" s="46">
        <v>2009</v>
      </c>
      <c r="B25" s="103" t="s">
        <v>328</v>
      </c>
      <c r="C25" s="50" t="s">
        <v>329</v>
      </c>
      <c r="D25" s="50" t="s">
        <v>181</v>
      </c>
      <c r="E25" s="50"/>
      <c r="F25" s="50" t="s">
        <v>163</v>
      </c>
      <c r="G25" s="50" t="s">
        <v>164</v>
      </c>
    </row>
    <row r="26" spans="1:7">
      <c r="A26" s="46">
        <v>2010</v>
      </c>
      <c r="B26" s="103" t="s">
        <v>330</v>
      </c>
      <c r="C26" s="50" t="s">
        <v>331</v>
      </c>
      <c r="D26" s="50" t="s">
        <v>182</v>
      </c>
      <c r="E26" s="50" t="s">
        <v>183</v>
      </c>
      <c r="F26" s="50" t="s">
        <v>165</v>
      </c>
      <c r="G26" s="50" t="s">
        <v>166</v>
      </c>
    </row>
    <row r="27" spans="1:7">
      <c r="A27" s="46">
        <v>2011</v>
      </c>
      <c r="B27" s="103" t="s">
        <v>332</v>
      </c>
      <c r="C27" s="50" t="s">
        <v>333</v>
      </c>
      <c r="D27" s="50" t="s">
        <v>80</v>
      </c>
      <c r="E27" s="50" t="s">
        <v>184</v>
      </c>
      <c r="F27" s="50" t="s">
        <v>167</v>
      </c>
      <c r="G27" s="50" t="s">
        <v>168</v>
      </c>
    </row>
    <row r="28" spans="1:7">
      <c r="A28" s="46">
        <v>2012</v>
      </c>
      <c r="B28" s="103" t="s">
        <v>334</v>
      </c>
      <c r="C28" s="50" t="s">
        <v>335</v>
      </c>
      <c r="D28" s="50" t="s">
        <v>106</v>
      </c>
      <c r="E28" s="50" t="s">
        <v>185</v>
      </c>
      <c r="F28" s="50" t="s">
        <v>169</v>
      </c>
      <c r="G28" s="50" t="s">
        <v>170</v>
      </c>
    </row>
    <row r="29" spans="1:7">
      <c r="A29" s="46">
        <v>2013</v>
      </c>
      <c r="B29" s="52" t="s">
        <v>325</v>
      </c>
      <c r="C29" s="51" t="s">
        <v>336</v>
      </c>
      <c r="D29" s="49" t="s">
        <v>88</v>
      </c>
      <c r="E29" s="51" t="s">
        <v>291</v>
      </c>
      <c r="F29" s="49" t="s">
        <v>309</v>
      </c>
      <c r="G29" s="49" t="s">
        <v>308</v>
      </c>
    </row>
    <row r="30" spans="1:7">
      <c r="A30" s="46">
        <v>2014</v>
      </c>
      <c r="B30" s="52" t="s">
        <v>177</v>
      </c>
      <c r="C30" s="50" t="s">
        <v>360</v>
      </c>
      <c r="D30" s="49" t="s">
        <v>84</v>
      </c>
      <c r="E30" s="50" t="s">
        <v>361</v>
      </c>
      <c r="F30" s="49" t="s">
        <v>362</v>
      </c>
      <c r="G30" s="49" t="s">
        <v>363</v>
      </c>
    </row>
    <row r="31" spans="1:7">
      <c r="A31" s="46">
        <v>2015</v>
      </c>
      <c r="B31" s="52" t="s">
        <v>118</v>
      </c>
      <c r="C31" s="50" t="s">
        <v>423</v>
      </c>
      <c r="D31" s="49" t="s">
        <v>424</v>
      </c>
      <c r="E31" s="50" t="s">
        <v>427</v>
      </c>
      <c r="F31" s="49" t="s">
        <v>425</v>
      </c>
      <c r="G31" s="49" t="s">
        <v>426</v>
      </c>
    </row>
    <row r="32" spans="1:7">
      <c r="A32" s="46">
        <v>2016</v>
      </c>
      <c r="B32" s="52" t="s">
        <v>299</v>
      </c>
      <c r="C32" s="50" t="s">
        <v>448</v>
      </c>
      <c r="D32" s="49" t="s">
        <v>256</v>
      </c>
      <c r="E32" s="50" t="s">
        <v>447</v>
      </c>
      <c r="F32" s="49" t="s">
        <v>446</v>
      </c>
      <c r="G32" s="49" t="s">
        <v>484</v>
      </c>
    </row>
    <row r="33" spans="1:7">
      <c r="A33" s="46">
        <v>2017</v>
      </c>
      <c r="B33" s="52" t="s">
        <v>432</v>
      </c>
      <c r="C33" s="50" t="s">
        <v>481</v>
      </c>
      <c r="D33" s="49" t="s">
        <v>457</v>
      </c>
      <c r="E33" s="50" t="s">
        <v>485</v>
      </c>
      <c r="F33" s="49" t="s">
        <v>482</v>
      </c>
      <c r="G33" s="49" t="s">
        <v>483</v>
      </c>
    </row>
    <row r="34" spans="1:7">
      <c r="A34" s="46">
        <v>2018</v>
      </c>
      <c r="B34" s="52" t="s">
        <v>268</v>
      </c>
      <c r="C34" s="50" t="s">
        <v>532</v>
      </c>
      <c r="D34" s="49" t="s">
        <v>492</v>
      </c>
      <c r="E34" s="50" t="s">
        <v>529</v>
      </c>
      <c r="F34" s="49" t="s">
        <v>530</v>
      </c>
      <c r="G34" s="49" t="s">
        <v>531</v>
      </c>
    </row>
    <row r="35" spans="1:7">
      <c r="A35" s="46">
        <v>2019</v>
      </c>
      <c r="B35" s="52" t="s">
        <v>592</v>
      </c>
      <c r="C35" s="50" t="s">
        <v>593</v>
      </c>
      <c r="D35" s="49" t="s">
        <v>594</v>
      </c>
      <c r="E35" s="50" t="s">
        <v>597</v>
      </c>
      <c r="F35" s="49" t="s">
        <v>595</v>
      </c>
      <c r="G35" s="49" t="s">
        <v>596</v>
      </c>
    </row>
    <row r="36" spans="1:7">
      <c r="A36" s="46">
        <v>2020</v>
      </c>
      <c r="B36" s="52" t="s">
        <v>725</v>
      </c>
      <c r="C36" s="50" t="s">
        <v>726</v>
      </c>
      <c r="D36" s="49" t="s">
        <v>727</v>
      </c>
      <c r="E36" s="50" t="s">
        <v>728</v>
      </c>
      <c r="F36" s="49" t="s">
        <v>729</v>
      </c>
      <c r="G36" s="49" t="s">
        <v>730</v>
      </c>
    </row>
    <row r="37" spans="1:7">
      <c r="A37" s="46">
        <v>2021</v>
      </c>
      <c r="B37" s="52" t="s">
        <v>591</v>
      </c>
      <c r="C37" s="50" t="s">
        <v>803</v>
      </c>
      <c r="D37" s="49" t="s">
        <v>720</v>
      </c>
      <c r="E37" s="50" t="s">
        <v>804</v>
      </c>
      <c r="F37" s="49" t="s">
        <v>805</v>
      </c>
      <c r="G37" s="49" t="s">
        <v>806</v>
      </c>
    </row>
    <row r="38" spans="1:7">
      <c r="A38" s="46">
        <v>2022</v>
      </c>
      <c r="B38" s="52" t="s">
        <v>869</v>
      </c>
      <c r="C38" s="50" t="s">
        <v>871</v>
      </c>
      <c r="D38" s="49" t="s">
        <v>279</v>
      </c>
      <c r="E38" s="50" t="s">
        <v>870</v>
      </c>
      <c r="F38" s="49" t="s">
        <v>872</v>
      </c>
      <c r="G38" s="49" t="s">
        <v>873</v>
      </c>
    </row>
    <row r="39" spans="1:7" ht="25.5" customHeight="1">
      <c r="A39" s="166">
        <v>2023</v>
      </c>
      <c r="B39" s="52" t="s">
        <v>1042</v>
      </c>
      <c r="C39" s="52" t="s">
        <v>1043</v>
      </c>
      <c r="D39" s="52" t="s">
        <v>84</v>
      </c>
      <c r="E39" s="52" t="s">
        <v>1044</v>
      </c>
      <c r="F39" s="52" t="s">
        <v>1045</v>
      </c>
      <c r="G39" s="52" t="s">
        <v>1046</v>
      </c>
    </row>
    <row r="40" spans="1:7" ht="26">
      <c r="A40" s="46">
        <v>2024</v>
      </c>
      <c r="B40" s="52" t="s">
        <v>103</v>
      </c>
      <c r="C40" s="50" t="s">
        <v>1125</v>
      </c>
      <c r="D40" s="49" t="s">
        <v>268</v>
      </c>
      <c r="E40" s="50" t="s">
        <v>1084</v>
      </c>
      <c r="F40" s="49" t="s">
        <v>1085</v>
      </c>
      <c r="G40" s="52" t="s">
        <v>1126</v>
      </c>
    </row>
    <row r="41" spans="1:7">
      <c r="A41" s="46">
        <v>2025</v>
      </c>
      <c r="B41" s="52" t="s">
        <v>256</v>
      </c>
      <c r="C41" s="50" t="s">
        <v>1230</v>
      </c>
      <c r="D41" s="49" t="s">
        <v>312</v>
      </c>
      <c r="E41" s="52" t="s">
        <v>1233</v>
      </c>
      <c r="F41" s="49" t="s">
        <v>1231</v>
      </c>
      <c r="G41" s="50" t="s">
        <v>1232</v>
      </c>
    </row>
    <row r="42" spans="1:7">
      <c r="A42" s="46">
        <v>2026</v>
      </c>
      <c r="B42" s="52"/>
      <c r="C42" s="50"/>
      <c r="F42" s="49"/>
      <c r="G42" s="52"/>
    </row>
    <row r="43" spans="1:7">
      <c r="A43" s="15"/>
      <c r="B43" s="52"/>
      <c r="C43" s="52"/>
      <c r="D43" s="52"/>
      <c r="E43" s="52"/>
      <c r="F43" s="49"/>
      <c r="G43" s="49"/>
    </row>
    <row r="44" spans="1:7" s="39" customFormat="1">
      <c r="A44" s="53" t="s">
        <v>128</v>
      </c>
      <c r="B44" s="54"/>
      <c r="C44" s="54"/>
      <c r="D44" s="54"/>
      <c r="E44" s="54"/>
      <c r="F44" s="55"/>
      <c r="G44" s="56"/>
    </row>
    <row r="45" spans="1:7" s="39" customFormat="1">
      <c r="A45" s="57"/>
      <c r="B45" s="15"/>
      <c r="C45" s="15"/>
      <c r="D45" s="15"/>
      <c r="E45" s="15"/>
      <c r="F45" s="15"/>
    </row>
    <row r="46" spans="1:7" s="39" customFormat="1">
      <c r="A46" s="57"/>
      <c r="B46" s="15"/>
      <c r="C46" s="15"/>
      <c r="D46" s="15"/>
      <c r="E46" s="15"/>
      <c r="F46" s="15"/>
    </row>
    <row r="48" spans="1:7">
      <c r="B48" s="15" t="s">
        <v>41</v>
      </c>
    </row>
  </sheetData>
  <pageMargins left="0.75" right="0.75" top="1" bottom="1" header="0.5" footer="0.5"/>
  <pageSetup orientation="portrait" horizontalDpi="4294967293"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R109"/>
  <sheetViews>
    <sheetView workbookViewId="0">
      <pane ySplit="1" topLeftCell="A14" activePane="bottomLeft" state="frozen"/>
      <selection pane="bottomLeft" activeCell="F21" sqref="F21"/>
    </sheetView>
  </sheetViews>
  <sheetFormatPr defaultRowHeight="14.5"/>
  <cols>
    <col min="1" max="1" width="6.90625" style="107" customWidth="1"/>
    <col min="2" max="2" width="7.36328125" style="107" customWidth="1"/>
    <col min="3" max="3" width="22.1796875" style="108" customWidth="1"/>
    <col min="4" max="4" width="9" style="109" customWidth="1"/>
    <col min="5" max="5" width="9.36328125" style="109" customWidth="1"/>
    <col min="6" max="6" width="21.6328125" customWidth="1"/>
    <col min="7" max="7" width="48.1796875" customWidth="1"/>
    <col min="8" max="8" width="7.54296875" customWidth="1"/>
    <col min="9" max="9" width="6.90625" customWidth="1"/>
    <col min="10" max="10" width="17.90625" customWidth="1"/>
    <col min="11" max="11" width="17.54296875" customWidth="1"/>
    <col min="12" max="12" width="7.54296875" customWidth="1"/>
    <col min="13" max="13" width="6.90625" customWidth="1"/>
    <col min="14" max="14" width="17.36328125" customWidth="1"/>
    <col min="15" max="15" width="7.453125" customWidth="1"/>
    <col min="16" max="16" width="9.90625" customWidth="1"/>
    <col min="17" max="17" width="36" customWidth="1"/>
  </cols>
  <sheetData>
    <row r="1" spans="1:17" ht="37.25" customHeight="1">
      <c r="A1" s="158" t="s">
        <v>305</v>
      </c>
      <c r="B1" s="158" t="s">
        <v>306</v>
      </c>
      <c r="C1" s="106" t="s">
        <v>190</v>
      </c>
      <c r="D1" s="110" t="s">
        <v>1185</v>
      </c>
      <c r="E1" s="110" t="s">
        <v>1186</v>
      </c>
      <c r="F1" s="115" t="s">
        <v>343</v>
      </c>
      <c r="G1" s="115" t="s">
        <v>833</v>
      </c>
      <c r="H1" s="156" t="s">
        <v>305</v>
      </c>
      <c r="I1" s="156" t="s">
        <v>306</v>
      </c>
      <c r="J1" s="111" t="s">
        <v>409</v>
      </c>
      <c r="K1" s="156" t="s">
        <v>1189</v>
      </c>
      <c r="L1" s="359" t="s">
        <v>305</v>
      </c>
      <c r="M1" s="359" t="s">
        <v>306</v>
      </c>
      <c r="N1" s="360" t="s">
        <v>1188</v>
      </c>
      <c r="O1" s="157" t="s">
        <v>502</v>
      </c>
      <c r="P1" s="157" t="s">
        <v>510</v>
      </c>
      <c r="Q1" s="157" t="s">
        <v>218</v>
      </c>
    </row>
    <row r="2" spans="1:17" ht="15" customHeight="1">
      <c r="A2" s="415">
        <v>1976</v>
      </c>
      <c r="B2" s="415">
        <v>1979</v>
      </c>
      <c r="C2" s="425" t="s">
        <v>127</v>
      </c>
      <c r="D2" s="112">
        <v>1976</v>
      </c>
      <c r="E2" s="116" t="s">
        <v>21</v>
      </c>
      <c r="F2" s="205" t="s">
        <v>21</v>
      </c>
      <c r="H2" s="112" t="s">
        <v>21</v>
      </c>
      <c r="I2" s="116" t="s">
        <v>21</v>
      </c>
      <c r="J2" s="116" t="s">
        <v>21</v>
      </c>
      <c r="K2" s="416" t="s">
        <v>518</v>
      </c>
      <c r="L2" s="421"/>
      <c r="M2" s="419"/>
      <c r="N2" s="422"/>
      <c r="O2" s="109">
        <v>1976</v>
      </c>
      <c r="P2" s="418" t="s">
        <v>521</v>
      </c>
      <c r="Q2" s="419"/>
    </row>
    <row r="3" spans="1:17">
      <c r="A3" s="415"/>
      <c r="B3" s="415"/>
      <c r="C3" s="425"/>
      <c r="D3" s="112">
        <v>1977</v>
      </c>
      <c r="E3" s="109">
        <v>1</v>
      </c>
      <c r="F3" s="113" t="s">
        <v>351</v>
      </c>
      <c r="G3" s="161" t="s">
        <v>39</v>
      </c>
      <c r="H3" s="109">
        <v>1977</v>
      </c>
      <c r="I3" s="109">
        <v>1978</v>
      </c>
      <c r="J3" s="107" t="s">
        <v>514</v>
      </c>
      <c r="K3" s="416"/>
      <c r="L3" s="421"/>
      <c r="M3" s="419"/>
      <c r="N3" s="422"/>
      <c r="O3" s="109">
        <v>1977</v>
      </c>
      <c r="P3" s="415"/>
      <c r="Q3" s="419"/>
    </row>
    <row r="4" spans="1:17">
      <c r="A4" s="415"/>
      <c r="B4" s="415"/>
      <c r="C4" s="425"/>
      <c r="D4" s="112">
        <v>1978</v>
      </c>
      <c r="E4" s="109">
        <v>2</v>
      </c>
      <c r="F4" s="113" t="s">
        <v>344</v>
      </c>
      <c r="G4" s="161" t="s">
        <v>16</v>
      </c>
      <c r="H4" s="419"/>
      <c r="I4" s="419"/>
      <c r="J4" s="415" t="s">
        <v>412</v>
      </c>
      <c r="K4" s="416"/>
      <c r="L4" s="421"/>
      <c r="M4" s="419"/>
      <c r="N4" s="422"/>
      <c r="O4" s="109">
        <v>1978</v>
      </c>
      <c r="P4" s="415"/>
      <c r="Q4" s="419"/>
    </row>
    <row r="5" spans="1:17">
      <c r="A5" s="415">
        <v>1979</v>
      </c>
      <c r="B5" s="415">
        <v>1982</v>
      </c>
      <c r="C5" s="426" t="s">
        <v>304</v>
      </c>
      <c r="D5" s="112">
        <v>1979</v>
      </c>
      <c r="E5" s="109">
        <v>3</v>
      </c>
      <c r="F5" s="113" t="s">
        <v>302</v>
      </c>
      <c r="G5" s="161" t="s">
        <v>6</v>
      </c>
      <c r="H5" s="419"/>
      <c r="I5" s="419"/>
      <c r="J5" s="415"/>
      <c r="K5" s="416"/>
      <c r="L5" s="421"/>
      <c r="M5" s="419"/>
      <c r="N5" s="422"/>
      <c r="O5" s="109">
        <v>1979</v>
      </c>
      <c r="P5" s="415"/>
      <c r="Q5" s="419"/>
    </row>
    <row r="6" spans="1:17">
      <c r="A6" s="415"/>
      <c r="B6" s="415"/>
      <c r="C6" s="426"/>
      <c r="D6" s="112">
        <v>1980</v>
      </c>
      <c r="E6" s="109">
        <v>4</v>
      </c>
      <c r="F6" s="113" t="s">
        <v>345</v>
      </c>
      <c r="G6" s="161" t="s">
        <v>38</v>
      </c>
      <c r="H6" s="419"/>
      <c r="I6" s="419"/>
      <c r="J6" s="415"/>
      <c r="K6" s="416"/>
      <c r="L6" s="421"/>
      <c r="M6" s="419"/>
      <c r="N6" s="422"/>
      <c r="O6" s="109">
        <v>1980</v>
      </c>
      <c r="P6" s="415"/>
      <c r="Q6" s="419"/>
    </row>
    <row r="7" spans="1:17">
      <c r="A7" s="415"/>
      <c r="B7" s="415"/>
      <c r="C7" s="426"/>
      <c r="D7" s="112">
        <v>1981</v>
      </c>
      <c r="E7" s="109">
        <v>5</v>
      </c>
      <c r="F7" s="113" t="s">
        <v>202</v>
      </c>
      <c r="G7" s="161" t="s">
        <v>33</v>
      </c>
      <c r="H7" s="419"/>
      <c r="I7" s="419"/>
      <c r="J7" s="415"/>
      <c r="K7" s="416" t="s">
        <v>519</v>
      </c>
      <c r="L7" s="421"/>
      <c r="M7" s="419"/>
      <c r="N7" s="422"/>
      <c r="O7" s="109">
        <v>1981</v>
      </c>
      <c r="P7" s="415"/>
      <c r="Q7" s="419"/>
    </row>
    <row r="8" spans="1:17">
      <c r="A8" s="415">
        <v>1982</v>
      </c>
      <c r="B8" s="415">
        <v>1984</v>
      </c>
      <c r="C8" s="427" t="s">
        <v>303</v>
      </c>
      <c r="D8" s="112">
        <v>1982</v>
      </c>
      <c r="E8" s="109">
        <v>6</v>
      </c>
      <c r="F8" s="113" t="s">
        <v>346</v>
      </c>
      <c r="G8" s="161" t="s">
        <v>34</v>
      </c>
      <c r="H8" s="419"/>
      <c r="I8" s="419"/>
      <c r="J8" s="415"/>
      <c r="K8" s="416"/>
      <c r="L8" s="421"/>
      <c r="M8" s="419"/>
      <c r="N8" s="422"/>
      <c r="O8" s="109">
        <v>1982</v>
      </c>
      <c r="P8" s="415"/>
      <c r="Q8" s="355" t="s">
        <v>1187</v>
      </c>
    </row>
    <row r="9" spans="1:17">
      <c r="A9" s="415"/>
      <c r="B9" s="415"/>
      <c r="C9" s="427"/>
      <c r="D9" s="112">
        <v>1983</v>
      </c>
      <c r="E9" s="116">
        <v>7</v>
      </c>
      <c r="F9" s="113" t="s">
        <v>350</v>
      </c>
      <c r="G9" s="161" t="s">
        <v>13</v>
      </c>
      <c r="H9" s="419"/>
      <c r="I9" s="419"/>
      <c r="J9" s="415"/>
      <c r="K9" s="416" t="s">
        <v>520</v>
      </c>
      <c r="L9" s="421"/>
      <c r="M9" s="419"/>
      <c r="N9" s="422"/>
      <c r="O9" s="109">
        <v>1983</v>
      </c>
      <c r="P9" s="415" t="s">
        <v>522</v>
      </c>
      <c r="Q9" s="424" t="s">
        <v>515</v>
      </c>
    </row>
    <row r="10" spans="1:17" ht="16.5">
      <c r="A10" s="415">
        <v>1984</v>
      </c>
      <c r="B10" s="415">
        <v>1986</v>
      </c>
      <c r="C10" s="427" t="s">
        <v>125</v>
      </c>
      <c r="D10" s="112">
        <v>1984</v>
      </c>
      <c r="E10" s="125" t="s">
        <v>816</v>
      </c>
      <c r="F10" s="113" t="s">
        <v>90</v>
      </c>
      <c r="G10" s="161" t="s">
        <v>37</v>
      </c>
      <c r="H10" s="419"/>
      <c r="I10" s="419"/>
      <c r="J10" s="415"/>
      <c r="K10" s="416"/>
      <c r="L10" s="421"/>
      <c r="M10" s="419"/>
      <c r="N10" s="422"/>
      <c r="O10" s="109">
        <v>1984</v>
      </c>
      <c r="P10" s="415"/>
      <c r="Q10" s="424"/>
    </row>
    <row r="11" spans="1:17" ht="15.75" customHeight="1">
      <c r="A11" s="415"/>
      <c r="B11" s="415"/>
      <c r="C11" s="427"/>
      <c r="D11" s="112">
        <v>1985</v>
      </c>
      <c r="E11" s="109">
        <v>10</v>
      </c>
      <c r="F11" s="113" t="s">
        <v>349</v>
      </c>
      <c r="G11" s="161" t="s">
        <v>33</v>
      </c>
      <c r="H11" s="419"/>
      <c r="I11" s="419"/>
      <c r="J11" s="415"/>
      <c r="K11" s="416"/>
      <c r="L11" s="421"/>
      <c r="M11" s="419"/>
      <c r="N11" s="422"/>
      <c r="O11" s="109">
        <v>1985</v>
      </c>
      <c r="P11" s="415"/>
      <c r="Q11" s="424"/>
    </row>
    <row r="12" spans="1:17" ht="12.75" customHeight="1">
      <c r="A12" s="415">
        <v>1986</v>
      </c>
      <c r="B12" s="415">
        <v>1988</v>
      </c>
      <c r="C12" s="427" t="s">
        <v>124</v>
      </c>
      <c r="D12" s="112">
        <v>1986</v>
      </c>
      <c r="E12" s="109">
        <v>11</v>
      </c>
      <c r="F12" s="113" t="s">
        <v>348</v>
      </c>
      <c r="G12" s="161" t="s">
        <v>36</v>
      </c>
      <c r="H12" s="415">
        <v>1986</v>
      </c>
      <c r="I12" s="415">
        <v>1988</v>
      </c>
      <c r="J12" s="415" t="s">
        <v>90</v>
      </c>
      <c r="K12" s="416"/>
      <c r="L12" s="421"/>
      <c r="M12" s="419"/>
      <c r="N12" s="422"/>
      <c r="O12" s="109">
        <v>1986</v>
      </c>
      <c r="P12" s="415" t="s">
        <v>506</v>
      </c>
      <c r="Q12" s="423" t="s">
        <v>511</v>
      </c>
    </row>
    <row r="13" spans="1:17" ht="15" customHeight="1">
      <c r="A13" s="415"/>
      <c r="B13" s="415"/>
      <c r="C13" s="427"/>
      <c r="D13" s="112">
        <v>1987</v>
      </c>
      <c r="E13" s="109">
        <v>12</v>
      </c>
      <c r="F13" s="113" t="s">
        <v>347</v>
      </c>
      <c r="G13" s="161" t="s">
        <v>33</v>
      </c>
      <c r="H13" s="415"/>
      <c r="I13" s="415"/>
      <c r="J13" s="415"/>
      <c r="K13" s="416" t="s">
        <v>410</v>
      </c>
      <c r="L13" s="421"/>
      <c r="M13" s="419"/>
      <c r="N13" s="422"/>
      <c r="O13" s="109">
        <v>1987</v>
      </c>
      <c r="P13" s="415"/>
      <c r="Q13" s="423"/>
    </row>
    <row r="14" spans="1:17" ht="15" customHeight="1">
      <c r="A14" s="107">
        <v>1988</v>
      </c>
      <c r="B14" s="107">
        <v>1989</v>
      </c>
      <c r="C14" s="108" t="s">
        <v>107</v>
      </c>
      <c r="D14" s="112">
        <v>1988</v>
      </c>
      <c r="E14" s="109">
        <v>13</v>
      </c>
      <c r="F14" s="113" t="s">
        <v>347</v>
      </c>
      <c r="G14" s="161" t="s">
        <v>34</v>
      </c>
      <c r="H14" s="415"/>
      <c r="I14" s="415"/>
      <c r="J14" s="415"/>
      <c r="K14" s="416"/>
      <c r="L14" s="421"/>
      <c r="M14" s="419"/>
      <c r="N14" s="422"/>
      <c r="O14" s="109">
        <v>1988</v>
      </c>
      <c r="P14" s="415"/>
      <c r="Q14" s="423"/>
    </row>
    <row r="15" spans="1:17">
      <c r="A15" s="107">
        <v>1989</v>
      </c>
      <c r="B15" s="107">
        <v>1990</v>
      </c>
      <c r="C15" s="108" t="s">
        <v>210</v>
      </c>
      <c r="D15" s="112">
        <v>1989</v>
      </c>
      <c r="E15" s="109">
        <v>14</v>
      </c>
      <c r="F15" s="113" t="s">
        <v>347</v>
      </c>
      <c r="G15" s="161" t="s">
        <v>35</v>
      </c>
      <c r="H15" s="415">
        <v>1988</v>
      </c>
      <c r="I15" s="415">
        <v>1997</v>
      </c>
      <c r="J15" s="420" t="s">
        <v>126</v>
      </c>
      <c r="K15" s="416" t="s">
        <v>411</v>
      </c>
      <c r="L15" s="421"/>
      <c r="M15" s="419"/>
      <c r="N15" s="422"/>
      <c r="O15" s="109">
        <v>1989</v>
      </c>
      <c r="P15" s="415"/>
      <c r="Q15" s="423" t="s">
        <v>512</v>
      </c>
    </row>
    <row r="16" spans="1:17" ht="15" customHeight="1">
      <c r="A16" s="107">
        <v>1990</v>
      </c>
      <c r="B16" s="107">
        <v>1991</v>
      </c>
      <c r="C16" s="108" t="s">
        <v>120</v>
      </c>
      <c r="D16" s="112">
        <v>1990</v>
      </c>
      <c r="E16" s="109">
        <v>15</v>
      </c>
      <c r="F16" s="113" t="s">
        <v>118</v>
      </c>
      <c r="G16" s="161" t="s">
        <v>4</v>
      </c>
      <c r="H16" s="415"/>
      <c r="I16" s="415"/>
      <c r="J16" s="420"/>
      <c r="K16" s="416"/>
      <c r="L16" s="421"/>
      <c r="M16" s="419"/>
      <c r="N16" s="422"/>
      <c r="O16" s="109">
        <v>1990</v>
      </c>
      <c r="P16" s="415"/>
      <c r="Q16" s="423"/>
    </row>
    <row r="17" spans="1:17">
      <c r="A17" s="107">
        <v>1991</v>
      </c>
      <c r="B17" s="107">
        <v>1992</v>
      </c>
      <c r="C17" s="108" t="s">
        <v>302</v>
      </c>
      <c r="D17" s="112">
        <v>1991</v>
      </c>
      <c r="E17" s="109">
        <v>16</v>
      </c>
      <c r="F17" s="113" t="s">
        <v>118</v>
      </c>
      <c r="G17" s="161" t="s">
        <v>36</v>
      </c>
      <c r="H17" s="415"/>
      <c r="I17" s="415"/>
      <c r="J17" s="420"/>
      <c r="K17" s="416"/>
      <c r="L17" s="421"/>
      <c r="M17" s="419"/>
      <c r="N17" s="422"/>
      <c r="O17" s="109">
        <v>1991</v>
      </c>
      <c r="P17" s="415"/>
      <c r="Q17" s="423"/>
    </row>
    <row r="18" spans="1:17">
      <c r="A18" s="107">
        <v>1992</v>
      </c>
      <c r="B18" s="107">
        <v>1993</v>
      </c>
      <c r="C18" s="108" t="s">
        <v>301</v>
      </c>
      <c r="D18" s="112">
        <v>1992</v>
      </c>
      <c r="E18" s="109">
        <v>17</v>
      </c>
      <c r="F18" s="113" t="s">
        <v>118</v>
      </c>
      <c r="G18" s="161" t="s">
        <v>32</v>
      </c>
      <c r="H18" s="415"/>
      <c r="I18" s="415"/>
      <c r="J18" s="420"/>
      <c r="K18" s="416"/>
      <c r="L18" s="421"/>
      <c r="M18" s="419"/>
      <c r="N18" s="422"/>
      <c r="O18" s="109">
        <v>1992</v>
      </c>
      <c r="P18" s="415"/>
      <c r="Q18" s="423"/>
    </row>
    <row r="19" spans="1:17">
      <c r="A19" s="107">
        <v>1993</v>
      </c>
      <c r="B19" s="107">
        <v>1994</v>
      </c>
      <c r="C19" s="108" t="s">
        <v>118</v>
      </c>
      <c r="D19" s="112">
        <v>1993</v>
      </c>
      <c r="E19" s="109">
        <v>18</v>
      </c>
      <c r="F19" s="113" t="s">
        <v>352</v>
      </c>
      <c r="G19" s="161" t="s">
        <v>5</v>
      </c>
      <c r="H19" s="415"/>
      <c r="I19" s="415"/>
      <c r="J19" s="420"/>
      <c r="K19" s="416"/>
      <c r="L19" s="421"/>
      <c r="M19" s="419"/>
      <c r="N19" s="422"/>
      <c r="O19" s="109">
        <v>1993</v>
      </c>
      <c r="P19" s="415"/>
      <c r="Q19" s="423"/>
    </row>
    <row r="20" spans="1:17">
      <c r="A20" s="107">
        <v>1994</v>
      </c>
      <c r="B20" s="107">
        <v>1995</v>
      </c>
      <c r="C20" s="108" t="s">
        <v>113</v>
      </c>
      <c r="D20" s="112">
        <v>1994</v>
      </c>
      <c r="E20" s="109">
        <v>19</v>
      </c>
      <c r="F20" s="113" t="s">
        <v>352</v>
      </c>
      <c r="G20" s="161" t="s">
        <v>6</v>
      </c>
      <c r="H20" s="415"/>
      <c r="I20" s="415"/>
      <c r="J20" s="420"/>
      <c r="K20" s="416"/>
      <c r="L20" s="421"/>
      <c r="M20" s="419"/>
      <c r="N20" s="422"/>
      <c r="O20" s="109">
        <v>1994</v>
      </c>
      <c r="P20" s="415"/>
      <c r="Q20" s="423"/>
    </row>
    <row r="21" spans="1:17">
      <c r="A21" s="107">
        <v>1995</v>
      </c>
      <c r="B21" s="107">
        <v>1996</v>
      </c>
      <c r="C21" s="108" t="s">
        <v>300</v>
      </c>
      <c r="D21" s="112">
        <v>1995</v>
      </c>
      <c r="E21" s="109">
        <v>20</v>
      </c>
      <c r="F21" s="113" t="s">
        <v>353</v>
      </c>
      <c r="G21" s="161" t="s">
        <v>31</v>
      </c>
      <c r="H21" s="415"/>
      <c r="I21" s="415"/>
      <c r="J21" s="420"/>
      <c r="K21" s="416"/>
      <c r="L21" s="421"/>
      <c r="M21" s="419"/>
      <c r="N21" s="422"/>
      <c r="O21" s="109">
        <v>1995</v>
      </c>
      <c r="P21" s="415" t="s">
        <v>507</v>
      </c>
      <c r="Q21" s="159" t="s">
        <v>500</v>
      </c>
    </row>
    <row r="22" spans="1:17">
      <c r="A22" s="107">
        <v>1996</v>
      </c>
      <c r="B22" s="107">
        <v>1997</v>
      </c>
      <c r="C22" s="108" t="s">
        <v>106</v>
      </c>
      <c r="D22" s="112">
        <v>1996</v>
      </c>
      <c r="E22" s="109">
        <v>21</v>
      </c>
      <c r="F22" s="113" t="s">
        <v>85</v>
      </c>
      <c r="G22" s="161" t="s">
        <v>3</v>
      </c>
      <c r="H22" s="415"/>
      <c r="I22" s="415"/>
      <c r="J22" s="420"/>
      <c r="K22" s="416"/>
      <c r="L22" s="421"/>
      <c r="M22" s="419"/>
      <c r="N22" s="422"/>
      <c r="O22" s="109">
        <v>1996</v>
      </c>
      <c r="P22" s="415"/>
      <c r="Q22" s="159" t="s">
        <v>503</v>
      </c>
    </row>
    <row r="23" spans="1:17">
      <c r="A23" s="107">
        <v>1997</v>
      </c>
      <c r="B23" s="107">
        <v>1998</v>
      </c>
      <c r="C23" s="108" t="s">
        <v>103</v>
      </c>
      <c r="D23" s="112">
        <v>1997</v>
      </c>
      <c r="E23" s="109">
        <v>22</v>
      </c>
      <c r="F23" s="113" t="s">
        <v>117</v>
      </c>
      <c r="G23" s="161" t="s">
        <v>4</v>
      </c>
      <c r="H23" s="109">
        <v>1997</v>
      </c>
      <c r="I23" s="109">
        <v>1998</v>
      </c>
      <c r="J23" s="109" t="s">
        <v>101</v>
      </c>
      <c r="K23" s="416"/>
      <c r="L23" s="421"/>
      <c r="M23" s="419"/>
      <c r="N23" s="422"/>
      <c r="O23" s="109">
        <v>1997</v>
      </c>
      <c r="P23" s="415" t="s">
        <v>508</v>
      </c>
      <c r="Q23" s="423" t="s">
        <v>501</v>
      </c>
    </row>
    <row r="24" spans="1:17">
      <c r="A24" s="107">
        <v>1998</v>
      </c>
      <c r="B24" s="107">
        <v>1999</v>
      </c>
      <c r="C24" s="108" t="s">
        <v>299</v>
      </c>
      <c r="D24" s="112">
        <v>1998</v>
      </c>
      <c r="E24" s="109">
        <v>23</v>
      </c>
      <c r="F24" s="113" t="s">
        <v>86</v>
      </c>
      <c r="G24" s="161" t="s">
        <v>5</v>
      </c>
      <c r="H24" s="415">
        <v>1998</v>
      </c>
      <c r="I24" s="415">
        <v>2003</v>
      </c>
      <c r="J24" s="415" t="s">
        <v>125</v>
      </c>
      <c r="K24" s="416"/>
      <c r="L24" s="421"/>
      <c r="M24" s="419"/>
      <c r="N24" s="422"/>
      <c r="O24" s="109">
        <v>1998</v>
      </c>
      <c r="P24" s="415"/>
      <c r="Q24" s="423"/>
    </row>
    <row r="25" spans="1:17">
      <c r="A25" s="107">
        <v>1999</v>
      </c>
      <c r="B25" s="107">
        <v>2000</v>
      </c>
      <c r="C25" s="108" t="s">
        <v>101</v>
      </c>
      <c r="D25" s="112">
        <v>1999</v>
      </c>
      <c r="E25" s="109">
        <v>24</v>
      </c>
      <c r="F25" s="113" t="s">
        <v>354</v>
      </c>
      <c r="G25" s="161" t="s">
        <v>6</v>
      </c>
      <c r="H25" s="415"/>
      <c r="I25" s="415"/>
      <c r="J25" s="415"/>
      <c r="K25" s="416"/>
      <c r="L25" s="421"/>
      <c r="M25" s="419"/>
      <c r="N25" s="422"/>
      <c r="O25" s="109">
        <v>1999</v>
      </c>
      <c r="P25" s="415"/>
      <c r="Q25" s="423"/>
    </row>
    <row r="26" spans="1:17">
      <c r="A26" s="107">
        <v>2000</v>
      </c>
      <c r="B26" s="107">
        <v>2001</v>
      </c>
      <c r="C26" s="108" t="s">
        <v>298</v>
      </c>
      <c r="D26" s="112">
        <v>2000</v>
      </c>
      <c r="E26" s="109">
        <v>25</v>
      </c>
      <c r="F26" s="113" t="s">
        <v>83</v>
      </c>
      <c r="G26" s="161" t="s">
        <v>7</v>
      </c>
      <c r="H26" s="415"/>
      <c r="I26" s="415"/>
      <c r="J26" s="415"/>
      <c r="K26" s="416"/>
      <c r="L26" s="421"/>
      <c r="M26" s="419"/>
      <c r="N26" s="422"/>
      <c r="O26" s="109">
        <v>2000</v>
      </c>
      <c r="P26" s="415"/>
      <c r="Q26" s="423"/>
    </row>
    <row r="27" spans="1:17">
      <c r="A27" s="107">
        <v>2001</v>
      </c>
      <c r="B27" s="107">
        <v>2002</v>
      </c>
      <c r="C27" s="108" t="s">
        <v>179</v>
      </c>
      <c r="D27" s="112">
        <v>2001</v>
      </c>
      <c r="E27" s="109">
        <v>26</v>
      </c>
      <c r="F27" s="113" t="s">
        <v>103</v>
      </c>
      <c r="G27" s="161" t="s">
        <v>8</v>
      </c>
      <c r="H27" s="415"/>
      <c r="I27" s="415"/>
      <c r="J27" s="415"/>
      <c r="K27" s="416"/>
      <c r="L27" s="421"/>
      <c r="M27" s="419"/>
      <c r="N27" s="422"/>
      <c r="O27" s="109">
        <v>2001</v>
      </c>
      <c r="P27" s="415"/>
      <c r="Q27" s="423"/>
    </row>
    <row r="28" spans="1:17">
      <c r="A28" s="107">
        <v>2002</v>
      </c>
      <c r="B28" s="107">
        <v>2003</v>
      </c>
      <c r="C28" s="108" t="s">
        <v>93</v>
      </c>
      <c r="D28" s="112">
        <v>2002</v>
      </c>
      <c r="E28" s="109">
        <v>27</v>
      </c>
      <c r="F28" s="113" t="s">
        <v>103</v>
      </c>
      <c r="G28" s="161" t="s">
        <v>9</v>
      </c>
      <c r="H28" s="415"/>
      <c r="I28" s="415"/>
      <c r="J28" s="415"/>
      <c r="K28" s="416"/>
      <c r="L28" s="421"/>
      <c r="M28" s="419"/>
      <c r="N28" s="422"/>
      <c r="O28" s="109">
        <v>2002</v>
      </c>
      <c r="P28" s="415"/>
      <c r="Q28" s="423"/>
    </row>
    <row r="29" spans="1:17">
      <c r="A29" s="107">
        <v>2003</v>
      </c>
      <c r="B29" s="107">
        <v>2004</v>
      </c>
      <c r="C29" s="108" t="s">
        <v>297</v>
      </c>
      <c r="D29" s="112">
        <v>2003</v>
      </c>
      <c r="E29" s="109">
        <v>28</v>
      </c>
      <c r="F29" s="113" t="s">
        <v>80</v>
      </c>
      <c r="G29" s="161" t="s">
        <v>9</v>
      </c>
      <c r="H29" s="415">
        <v>2003</v>
      </c>
      <c r="I29" s="415">
        <v>2008</v>
      </c>
      <c r="J29" s="418" t="s">
        <v>431</v>
      </c>
      <c r="K29" s="416"/>
      <c r="L29" s="421"/>
      <c r="M29" s="419"/>
      <c r="N29" s="422"/>
      <c r="O29" s="109">
        <v>2003</v>
      </c>
      <c r="P29" s="415"/>
      <c r="Q29" s="423"/>
    </row>
    <row r="30" spans="1:17" ht="15" customHeight="1">
      <c r="A30" s="107">
        <v>2004</v>
      </c>
      <c r="B30" s="107">
        <v>2005</v>
      </c>
      <c r="C30" s="108" t="s">
        <v>89</v>
      </c>
      <c r="D30" s="112">
        <v>2004</v>
      </c>
      <c r="E30" s="109">
        <v>29</v>
      </c>
      <c r="F30" s="113" t="s">
        <v>80</v>
      </c>
      <c r="G30" t="s">
        <v>834</v>
      </c>
      <c r="H30" s="414"/>
      <c r="I30" s="415"/>
      <c r="J30" s="418"/>
      <c r="K30" s="416"/>
      <c r="L30" s="421"/>
      <c r="M30" s="419"/>
      <c r="N30" s="422"/>
      <c r="O30" s="109">
        <v>2004</v>
      </c>
      <c r="P30" s="415"/>
      <c r="Q30" s="423"/>
    </row>
    <row r="31" spans="1:17">
      <c r="A31" s="107">
        <v>2005</v>
      </c>
      <c r="B31" s="107">
        <v>2006</v>
      </c>
      <c r="C31" s="108" t="s">
        <v>80</v>
      </c>
      <c r="D31" s="112">
        <v>2005</v>
      </c>
      <c r="E31" s="109">
        <v>30</v>
      </c>
      <c r="F31" s="113" t="s">
        <v>86</v>
      </c>
      <c r="G31" t="s">
        <v>835</v>
      </c>
      <c r="H31" s="414"/>
      <c r="I31" s="415"/>
      <c r="J31" s="418"/>
      <c r="K31" s="416"/>
      <c r="L31" s="421"/>
      <c r="M31" s="419"/>
      <c r="N31" s="422"/>
      <c r="O31" s="109">
        <v>2005</v>
      </c>
      <c r="P31" s="415"/>
      <c r="Q31" s="423"/>
    </row>
    <row r="32" spans="1:17">
      <c r="A32" s="107">
        <v>2006</v>
      </c>
      <c r="B32" s="107">
        <v>2007</v>
      </c>
      <c r="C32" s="108" t="s">
        <v>85</v>
      </c>
      <c r="D32" s="112">
        <v>2006</v>
      </c>
      <c r="E32" s="109">
        <v>31</v>
      </c>
      <c r="F32" s="113" t="s">
        <v>97</v>
      </c>
      <c r="G32" t="s">
        <v>599</v>
      </c>
      <c r="H32" s="414"/>
      <c r="I32" s="415"/>
      <c r="J32" s="418"/>
      <c r="K32" s="416"/>
      <c r="L32" s="421"/>
      <c r="M32" s="419"/>
      <c r="N32" s="422"/>
      <c r="O32" s="109">
        <v>2006</v>
      </c>
      <c r="P32" s="415"/>
      <c r="Q32" s="423"/>
    </row>
    <row r="33" spans="1:18">
      <c r="A33" s="107">
        <v>2007</v>
      </c>
      <c r="B33" s="107">
        <v>2008</v>
      </c>
      <c r="C33" s="108" t="s">
        <v>86</v>
      </c>
      <c r="D33" s="112">
        <v>2007</v>
      </c>
      <c r="E33" s="109">
        <v>32</v>
      </c>
      <c r="F33" s="113" t="s">
        <v>355</v>
      </c>
      <c r="G33" t="s">
        <v>836</v>
      </c>
      <c r="H33" s="414"/>
      <c r="I33" s="415"/>
      <c r="J33" s="418"/>
      <c r="K33" s="416"/>
      <c r="L33" s="421"/>
      <c r="M33" s="419"/>
      <c r="N33" s="422"/>
      <c r="O33" s="109">
        <v>2007</v>
      </c>
      <c r="P33" s="415"/>
      <c r="Q33" s="423"/>
    </row>
    <row r="34" spans="1:18">
      <c r="A34" s="107">
        <v>2008</v>
      </c>
      <c r="B34" s="107">
        <v>2009</v>
      </c>
      <c r="C34" s="108" t="s">
        <v>84</v>
      </c>
      <c r="D34" s="112">
        <v>2008</v>
      </c>
      <c r="E34" s="109">
        <v>33</v>
      </c>
      <c r="F34" s="113" t="s">
        <v>200</v>
      </c>
      <c r="G34" t="s">
        <v>837</v>
      </c>
      <c r="H34" s="414">
        <v>2008</v>
      </c>
      <c r="I34" s="415">
        <v>2011</v>
      </c>
      <c r="J34" s="415" t="s">
        <v>101</v>
      </c>
      <c r="K34" s="416"/>
      <c r="L34" s="421"/>
      <c r="M34" s="419"/>
      <c r="N34" s="422"/>
      <c r="O34" s="109">
        <v>2008</v>
      </c>
      <c r="P34" s="415" t="s">
        <v>509</v>
      </c>
      <c r="Q34" t="s">
        <v>547</v>
      </c>
    </row>
    <row r="35" spans="1:18">
      <c r="A35" s="107">
        <v>2009</v>
      </c>
      <c r="B35" s="107">
        <v>2010</v>
      </c>
      <c r="C35" s="108" t="s">
        <v>256</v>
      </c>
      <c r="D35" s="112">
        <v>2009</v>
      </c>
      <c r="E35" s="109">
        <v>34</v>
      </c>
      <c r="F35" s="113" t="s">
        <v>356</v>
      </c>
      <c r="G35" t="s">
        <v>838</v>
      </c>
      <c r="H35" s="414"/>
      <c r="I35" s="415"/>
      <c r="J35" s="415"/>
      <c r="K35" s="416"/>
      <c r="L35" s="421"/>
      <c r="M35" s="419"/>
      <c r="N35" s="422"/>
      <c r="O35" s="109">
        <v>2009</v>
      </c>
      <c r="P35" s="415"/>
      <c r="Q35" s="423" t="s">
        <v>219</v>
      </c>
      <c r="R35" s="109"/>
    </row>
    <row r="36" spans="1:18">
      <c r="A36" s="107">
        <v>2010</v>
      </c>
      <c r="B36" s="107">
        <v>2011</v>
      </c>
      <c r="C36" s="108" t="s">
        <v>200</v>
      </c>
      <c r="D36" s="112">
        <v>2010</v>
      </c>
      <c r="E36" s="109">
        <v>35</v>
      </c>
      <c r="F36" s="113" t="s">
        <v>88</v>
      </c>
      <c r="G36" t="s">
        <v>839</v>
      </c>
      <c r="H36" s="414"/>
      <c r="I36" s="415"/>
      <c r="J36" s="415"/>
      <c r="K36" s="416"/>
      <c r="L36" s="421"/>
      <c r="M36" s="419"/>
      <c r="N36" s="422"/>
      <c r="O36" s="109">
        <v>2010</v>
      </c>
      <c r="P36" s="415"/>
      <c r="Q36" s="423"/>
    </row>
    <row r="37" spans="1:18">
      <c r="A37" s="107">
        <v>2011</v>
      </c>
      <c r="B37" s="107">
        <v>2012</v>
      </c>
      <c r="C37" s="108" t="s">
        <v>307</v>
      </c>
      <c r="D37" s="112">
        <v>2011</v>
      </c>
      <c r="E37" s="109">
        <v>36</v>
      </c>
      <c r="F37" s="113" t="s">
        <v>357</v>
      </c>
      <c r="G37" t="s">
        <v>840</v>
      </c>
      <c r="H37" s="414">
        <v>2011</v>
      </c>
      <c r="I37" s="415">
        <v>2014</v>
      </c>
      <c r="J37" s="415" t="s">
        <v>202</v>
      </c>
      <c r="K37" s="416"/>
      <c r="L37" s="421"/>
      <c r="M37" s="419"/>
      <c r="N37" s="422"/>
      <c r="O37" s="109">
        <v>2011</v>
      </c>
      <c r="P37" s="415"/>
      <c r="Q37" s="423"/>
    </row>
    <row r="38" spans="1:18">
      <c r="A38" s="107">
        <v>2012</v>
      </c>
      <c r="B38" s="107">
        <v>2013</v>
      </c>
      <c r="C38" s="108" t="s">
        <v>199</v>
      </c>
      <c r="D38" s="112">
        <v>2012</v>
      </c>
      <c r="E38" s="109">
        <v>37</v>
      </c>
      <c r="F38" s="113" t="s">
        <v>244</v>
      </c>
      <c r="G38" t="s">
        <v>841</v>
      </c>
      <c r="H38" s="414"/>
      <c r="I38" s="415"/>
      <c r="J38" s="415"/>
      <c r="K38" s="416"/>
      <c r="L38" s="421"/>
      <c r="M38" s="419"/>
      <c r="N38" s="422"/>
      <c r="O38" s="109">
        <v>2012</v>
      </c>
      <c r="P38" s="415"/>
      <c r="Q38" s="423"/>
    </row>
    <row r="39" spans="1:18">
      <c r="A39" s="107">
        <v>2013</v>
      </c>
      <c r="B39" s="107">
        <v>2014</v>
      </c>
      <c r="C39" s="108" t="s">
        <v>261</v>
      </c>
      <c r="D39" s="112">
        <v>2013</v>
      </c>
      <c r="E39" s="109">
        <v>38</v>
      </c>
      <c r="F39" s="113" t="s">
        <v>245</v>
      </c>
      <c r="G39" t="s">
        <v>842</v>
      </c>
      <c r="H39" s="414"/>
      <c r="I39" s="415"/>
      <c r="J39" s="415"/>
      <c r="K39" s="416"/>
      <c r="L39" s="421"/>
      <c r="M39" s="419"/>
      <c r="N39" s="422"/>
      <c r="O39" s="109">
        <v>2013</v>
      </c>
      <c r="P39" s="415"/>
      <c r="Q39" s="423"/>
    </row>
    <row r="40" spans="1:18" ht="15" customHeight="1">
      <c r="A40" s="107">
        <v>2014</v>
      </c>
      <c r="B40" s="107">
        <v>2015</v>
      </c>
      <c r="C40" s="126" t="s">
        <v>428</v>
      </c>
      <c r="D40" s="112">
        <v>2014</v>
      </c>
      <c r="E40" s="109">
        <v>39</v>
      </c>
      <c r="F40" s="113" t="s">
        <v>358</v>
      </c>
      <c r="G40" t="s">
        <v>843</v>
      </c>
      <c r="H40" s="414"/>
      <c r="I40" s="415"/>
      <c r="J40" s="415"/>
      <c r="K40" s="416"/>
      <c r="L40" s="421"/>
      <c r="M40" s="419"/>
      <c r="N40" s="422"/>
      <c r="O40" s="109">
        <v>2014</v>
      </c>
      <c r="P40" s="415"/>
      <c r="Q40" s="159" t="s">
        <v>373</v>
      </c>
    </row>
    <row r="41" spans="1:18">
      <c r="A41" s="107">
        <v>2015</v>
      </c>
      <c r="B41" s="107">
        <v>2016</v>
      </c>
      <c r="C41" s="108" t="s">
        <v>203</v>
      </c>
      <c r="D41" s="112">
        <v>2015</v>
      </c>
      <c r="E41" s="109">
        <v>40</v>
      </c>
      <c r="F41" s="113" t="s">
        <v>244</v>
      </c>
      <c r="G41" t="s">
        <v>844</v>
      </c>
      <c r="H41" s="414">
        <v>2015</v>
      </c>
      <c r="I41" s="415">
        <v>2022</v>
      </c>
      <c r="J41" s="415" t="s">
        <v>311</v>
      </c>
      <c r="K41" s="416"/>
      <c r="L41" s="421"/>
      <c r="M41" s="419"/>
      <c r="N41" s="422"/>
      <c r="O41" s="109">
        <v>2015</v>
      </c>
      <c r="P41" s="415"/>
      <c r="Q41" s="159" t="s">
        <v>513</v>
      </c>
    </row>
    <row r="42" spans="1:18" ht="15" customHeight="1">
      <c r="A42" s="107">
        <v>2016</v>
      </c>
      <c r="B42" s="107">
        <v>2017</v>
      </c>
      <c r="C42" s="204" t="s">
        <v>312</v>
      </c>
      <c r="D42" s="112">
        <v>2016</v>
      </c>
      <c r="E42" s="125" t="s">
        <v>817</v>
      </c>
      <c r="F42" s="113" t="s">
        <v>430</v>
      </c>
      <c r="G42" t="s">
        <v>845</v>
      </c>
      <c r="H42" s="414"/>
      <c r="I42" s="415"/>
      <c r="J42" s="415"/>
      <c r="K42" s="416"/>
      <c r="L42" s="421"/>
      <c r="M42" s="419"/>
      <c r="N42" s="422"/>
      <c r="O42" s="109">
        <v>2016</v>
      </c>
      <c r="P42" s="415"/>
      <c r="Q42" s="423" t="s">
        <v>455</v>
      </c>
    </row>
    <row r="43" spans="1:18">
      <c r="A43" s="107">
        <v>2017</v>
      </c>
      <c r="B43" s="107">
        <v>2018</v>
      </c>
      <c r="C43" s="108" t="s">
        <v>267</v>
      </c>
      <c r="D43" s="112">
        <v>2017</v>
      </c>
      <c r="E43" s="109">
        <v>41</v>
      </c>
      <c r="F43" s="113" t="s">
        <v>277</v>
      </c>
      <c r="G43" t="s">
        <v>846</v>
      </c>
      <c r="H43" s="414"/>
      <c r="I43" s="415"/>
      <c r="J43" s="415"/>
      <c r="K43" s="416"/>
      <c r="L43" s="421"/>
      <c r="M43" s="419"/>
      <c r="N43" s="422"/>
      <c r="O43" s="109">
        <v>2017</v>
      </c>
      <c r="P43" s="415"/>
      <c r="Q43" s="423"/>
    </row>
    <row r="44" spans="1:18">
      <c r="A44" s="107">
        <v>2018</v>
      </c>
      <c r="B44" s="107">
        <v>2019</v>
      </c>
      <c r="C44" s="108" t="s">
        <v>251</v>
      </c>
      <c r="D44" s="112">
        <v>2018</v>
      </c>
      <c r="E44" s="109">
        <v>42</v>
      </c>
      <c r="F44" s="113" t="s">
        <v>369</v>
      </c>
      <c r="G44" t="s">
        <v>847</v>
      </c>
      <c r="H44" s="414"/>
      <c r="I44" s="415"/>
      <c r="J44" s="415"/>
      <c r="K44" s="416"/>
      <c r="L44" s="421"/>
      <c r="M44" s="419"/>
      <c r="N44" s="422"/>
      <c r="O44" s="109">
        <v>2018</v>
      </c>
      <c r="P44" s="415"/>
      <c r="Q44" s="423"/>
    </row>
    <row r="45" spans="1:18">
      <c r="A45" s="107">
        <v>2019</v>
      </c>
      <c r="B45" s="107">
        <v>2020</v>
      </c>
      <c r="C45" s="108" t="s">
        <v>537</v>
      </c>
      <c r="D45" s="112">
        <v>2019</v>
      </c>
      <c r="E45" s="109">
        <v>43</v>
      </c>
      <c r="F45" s="113" t="s">
        <v>490</v>
      </c>
      <c r="G45" t="s">
        <v>848</v>
      </c>
      <c r="H45" s="414"/>
      <c r="I45" s="415"/>
      <c r="J45" s="415"/>
      <c r="K45" s="416"/>
      <c r="L45" s="414">
        <v>2019</v>
      </c>
      <c r="M45" s="415">
        <v>2022</v>
      </c>
      <c r="N45" s="417" t="s">
        <v>740</v>
      </c>
      <c r="O45" s="109">
        <v>2019</v>
      </c>
      <c r="P45" s="415" t="s">
        <v>559</v>
      </c>
      <c r="Q45" s="423" t="s">
        <v>561</v>
      </c>
    </row>
    <row r="46" spans="1:18">
      <c r="A46" s="107">
        <v>2020</v>
      </c>
      <c r="B46" s="107">
        <v>2021</v>
      </c>
      <c r="C46" s="108" t="s">
        <v>86</v>
      </c>
      <c r="D46" s="112">
        <v>2020</v>
      </c>
      <c r="E46" s="109">
        <v>44</v>
      </c>
      <c r="F46" s="113" t="s">
        <v>538</v>
      </c>
      <c r="G46" t="s">
        <v>849</v>
      </c>
      <c r="H46" s="414"/>
      <c r="I46" s="415"/>
      <c r="J46" s="415"/>
      <c r="K46" s="416"/>
      <c r="L46" s="414"/>
      <c r="M46" s="415"/>
      <c r="N46" s="417"/>
      <c r="O46" s="109">
        <v>2020</v>
      </c>
      <c r="P46" s="415"/>
      <c r="Q46" s="423"/>
    </row>
    <row r="47" spans="1:18" ht="15" customHeight="1">
      <c r="A47" s="107">
        <v>2021</v>
      </c>
      <c r="B47" s="107">
        <v>2022</v>
      </c>
      <c r="C47" s="126" t="s">
        <v>814</v>
      </c>
      <c r="D47" s="112">
        <v>2021</v>
      </c>
      <c r="E47" s="109">
        <v>45</v>
      </c>
      <c r="F47" s="113" t="s">
        <v>205</v>
      </c>
      <c r="G47" t="s">
        <v>850</v>
      </c>
      <c r="H47" s="414"/>
      <c r="I47" s="415"/>
      <c r="J47" s="415"/>
      <c r="K47" s="416"/>
      <c r="L47" s="414"/>
      <c r="M47" s="415"/>
      <c r="N47" s="417"/>
      <c r="O47" s="109">
        <v>2021</v>
      </c>
      <c r="P47" s="415"/>
      <c r="Q47" s="423"/>
    </row>
    <row r="48" spans="1:18">
      <c r="A48" s="107">
        <v>2022</v>
      </c>
      <c r="B48" s="107">
        <v>2023</v>
      </c>
      <c r="C48" s="108" t="s">
        <v>271</v>
      </c>
      <c r="D48" s="112">
        <v>2022</v>
      </c>
      <c r="E48" s="109">
        <v>46</v>
      </c>
      <c r="F48" s="113" t="s">
        <v>205</v>
      </c>
      <c r="G48" t="s">
        <v>850</v>
      </c>
      <c r="H48" s="414">
        <v>2022</v>
      </c>
      <c r="I48" s="415"/>
      <c r="J48" s="415" t="s">
        <v>462</v>
      </c>
      <c r="K48" s="416"/>
      <c r="L48" s="414">
        <v>2022</v>
      </c>
      <c r="M48" s="415">
        <v>2023</v>
      </c>
      <c r="N48" s="417" t="s">
        <v>462</v>
      </c>
      <c r="O48" s="109">
        <v>2022</v>
      </c>
      <c r="P48" s="415"/>
      <c r="Q48" s="425" t="s">
        <v>893</v>
      </c>
    </row>
    <row r="49" spans="1:18">
      <c r="A49" s="107">
        <v>2023</v>
      </c>
      <c r="B49" s="107">
        <v>2024</v>
      </c>
      <c r="C49" s="108" t="s">
        <v>535</v>
      </c>
      <c r="D49" s="112">
        <v>2023</v>
      </c>
      <c r="E49" s="109">
        <v>47</v>
      </c>
      <c r="F49" s="113" t="s">
        <v>498</v>
      </c>
      <c r="G49" t="s">
        <v>865</v>
      </c>
      <c r="H49" s="414"/>
      <c r="I49" s="415"/>
      <c r="J49" s="415"/>
      <c r="K49" s="416"/>
      <c r="L49" s="414"/>
      <c r="M49" s="415"/>
      <c r="N49" s="417"/>
      <c r="O49" s="109">
        <v>2023</v>
      </c>
      <c r="P49" s="415"/>
      <c r="Q49" s="425"/>
    </row>
    <row r="50" spans="1:18">
      <c r="A50" s="107">
        <v>2024</v>
      </c>
      <c r="B50" s="107">
        <v>2025</v>
      </c>
      <c r="C50" s="108" t="s">
        <v>591</v>
      </c>
      <c r="D50" s="112">
        <v>2024</v>
      </c>
      <c r="E50" s="109">
        <v>48</v>
      </c>
      <c r="F50" s="113" t="s">
        <v>892</v>
      </c>
      <c r="G50" t="s">
        <v>5</v>
      </c>
      <c r="H50" s="414"/>
      <c r="I50" s="415"/>
      <c r="J50" s="415"/>
      <c r="K50" s="416"/>
      <c r="L50" s="380">
        <v>2023</v>
      </c>
      <c r="M50" s="107">
        <v>2024</v>
      </c>
      <c r="N50" s="361" t="s">
        <v>1190</v>
      </c>
      <c r="O50" s="109">
        <v>2024</v>
      </c>
      <c r="P50" s="415"/>
      <c r="Q50" s="425"/>
    </row>
    <row r="51" spans="1:18">
      <c r="A51" s="107">
        <v>2025</v>
      </c>
      <c r="B51" s="107">
        <v>2026</v>
      </c>
      <c r="C51" s="108" t="s">
        <v>742</v>
      </c>
      <c r="D51" s="112">
        <v>2025</v>
      </c>
      <c r="E51" s="109">
        <v>49</v>
      </c>
      <c r="F51" s="113" t="s">
        <v>537</v>
      </c>
      <c r="G51" t="s">
        <v>1220</v>
      </c>
      <c r="H51" s="414"/>
      <c r="I51" s="415"/>
      <c r="J51" s="415"/>
      <c r="K51" s="416"/>
      <c r="L51" s="380">
        <v>2025</v>
      </c>
      <c r="M51" s="107"/>
      <c r="N51" s="361" t="s">
        <v>1248</v>
      </c>
      <c r="O51" s="109">
        <v>2025</v>
      </c>
      <c r="P51" s="415"/>
      <c r="Q51" s="425"/>
    </row>
    <row r="52" spans="1:18">
      <c r="A52" s="107">
        <v>2026</v>
      </c>
      <c r="B52" s="107">
        <v>2027</v>
      </c>
      <c r="C52" s="108" t="s">
        <v>445</v>
      </c>
      <c r="D52" s="112">
        <v>2026</v>
      </c>
      <c r="E52" s="109">
        <v>50</v>
      </c>
      <c r="F52" s="113" t="s">
        <v>244</v>
      </c>
      <c r="G52" t="s">
        <v>1251</v>
      </c>
      <c r="H52" s="414"/>
      <c r="I52" s="415"/>
      <c r="J52" s="415"/>
      <c r="K52" s="416"/>
      <c r="L52" s="380"/>
      <c r="M52" s="107"/>
      <c r="N52" s="361"/>
      <c r="O52" s="109"/>
      <c r="P52" s="213"/>
      <c r="Q52" s="214"/>
    </row>
    <row r="53" spans="1:18">
      <c r="D53" s="112"/>
      <c r="F53" s="113"/>
      <c r="H53" s="114"/>
      <c r="K53" s="215"/>
      <c r="L53" s="114"/>
      <c r="N53" s="113"/>
      <c r="O53" s="109"/>
      <c r="P53" s="213"/>
      <c r="Q53" s="214"/>
    </row>
    <row r="54" spans="1:18">
      <c r="D54" s="112"/>
      <c r="F54" s="113"/>
      <c r="H54" s="114"/>
      <c r="K54" s="113"/>
      <c r="L54" s="114"/>
      <c r="N54" s="113"/>
    </row>
    <row r="55" spans="1:18" ht="16.5">
      <c r="A55" s="122" t="s">
        <v>429</v>
      </c>
      <c r="B55" s="123"/>
      <c r="C55" s="124"/>
      <c r="D55" s="122" t="s">
        <v>818</v>
      </c>
      <c r="E55" s="123"/>
      <c r="F55" s="124"/>
      <c r="H55" s="114"/>
      <c r="K55" s="113"/>
      <c r="L55" s="114"/>
      <c r="N55" s="113"/>
    </row>
    <row r="56" spans="1:18" ht="16.5">
      <c r="A56" s="160" t="s">
        <v>815</v>
      </c>
      <c r="B56" s="123"/>
      <c r="C56" s="123"/>
      <c r="D56" s="177" t="s">
        <v>819</v>
      </c>
      <c r="E56" s="123"/>
      <c r="F56" s="124"/>
      <c r="H56" s="114"/>
      <c r="K56" s="113"/>
      <c r="L56" s="114"/>
      <c r="N56" s="113"/>
    </row>
    <row r="57" spans="1:18">
      <c r="D57" s="112"/>
      <c r="F57" s="113"/>
      <c r="H57" s="114"/>
      <c r="K57" s="113"/>
      <c r="L57" s="114"/>
      <c r="N57" s="113"/>
    </row>
    <row r="58" spans="1:18">
      <c r="D58" s="112"/>
      <c r="F58" s="113"/>
      <c r="H58" s="114"/>
      <c r="K58" s="113"/>
      <c r="L58" s="114"/>
      <c r="N58" s="113"/>
      <c r="O58" s="356" t="s">
        <v>505</v>
      </c>
      <c r="P58" s="357"/>
      <c r="Q58" s="357"/>
      <c r="R58" s="358"/>
    </row>
    <row r="59" spans="1:18">
      <c r="D59" s="112"/>
      <c r="F59" s="113"/>
      <c r="H59" s="114"/>
      <c r="K59" s="113"/>
      <c r="L59" s="114"/>
      <c r="N59" s="113"/>
      <c r="O59" s="358" t="s">
        <v>523</v>
      </c>
      <c r="P59" s="358"/>
      <c r="Q59" s="358"/>
      <c r="R59" s="358"/>
    </row>
    <row r="60" spans="1:18">
      <c r="D60" s="112"/>
      <c r="F60" s="113"/>
      <c r="H60" s="114"/>
      <c r="K60" s="113" t="s">
        <v>41</v>
      </c>
      <c r="L60" s="114"/>
      <c r="N60" s="113"/>
      <c r="O60" s="358" t="s">
        <v>524</v>
      </c>
      <c r="P60" s="358"/>
      <c r="Q60" s="358"/>
      <c r="R60" s="358"/>
    </row>
    <row r="61" spans="1:18">
      <c r="D61" s="112"/>
      <c r="F61" s="113"/>
      <c r="H61" s="114"/>
      <c r="K61" s="113"/>
      <c r="L61" s="114"/>
      <c r="N61" s="113"/>
      <c r="O61" s="358" t="s">
        <v>525</v>
      </c>
      <c r="P61" s="358"/>
      <c r="Q61" s="358"/>
      <c r="R61" s="358"/>
    </row>
    <row r="62" spans="1:18">
      <c r="D62" s="112"/>
      <c r="F62" s="113"/>
      <c r="H62" s="114"/>
      <c r="K62" s="113"/>
      <c r="L62" s="114"/>
      <c r="N62" s="113"/>
      <c r="O62" s="358" t="s">
        <v>504</v>
      </c>
      <c r="P62" s="358"/>
      <c r="Q62" s="358"/>
      <c r="R62" s="358"/>
    </row>
    <row r="63" spans="1:18">
      <c r="D63" s="112"/>
      <c r="F63" s="113"/>
      <c r="H63" s="114"/>
      <c r="K63" s="113"/>
      <c r="L63" s="114"/>
      <c r="N63" s="113"/>
      <c r="O63" s="358" t="s">
        <v>526</v>
      </c>
      <c r="P63" s="358"/>
      <c r="Q63" s="358"/>
      <c r="R63" s="358"/>
    </row>
    <row r="64" spans="1:18">
      <c r="D64" s="112"/>
      <c r="F64" s="113"/>
      <c r="H64" s="114"/>
      <c r="K64" s="113"/>
      <c r="L64" s="114"/>
      <c r="N64" s="113"/>
      <c r="O64" s="358" t="s">
        <v>560</v>
      </c>
      <c r="P64" s="358"/>
      <c r="Q64" s="358"/>
      <c r="R64" s="358"/>
    </row>
    <row r="65" spans="4:17">
      <c r="D65" s="112"/>
      <c r="F65" s="113"/>
      <c r="H65" s="114"/>
      <c r="K65" s="113"/>
      <c r="L65" s="114"/>
      <c r="N65" s="113"/>
      <c r="P65" s="159"/>
      <c r="Q65" s="159"/>
    </row>
    <row r="66" spans="4:17">
      <c r="D66" s="112"/>
      <c r="F66" s="113"/>
      <c r="H66" s="114"/>
      <c r="K66" s="113"/>
      <c r="L66" s="114"/>
      <c r="N66" s="113"/>
      <c r="P66" s="159"/>
      <c r="Q66" s="159"/>
    </row>
    <row r="67" spans="4:17">
      <c r="D67" s="112"/>
      <c r="F67" s="113"/>
      <c r="H67" s="114"/>
      <c r="K67" s="113"/>
      <c r="L67" s="114"/>
      <c r="N67" s="113"/>
      <c r="P67" s="159"/>
      <c r="Q67" s="159"/>
    </row>
    <row r="68" spans="4:17">
      <c r="D68" s="112"/>
      <c r="F68" s="113"/>
      <c r="H68" s="114"/>
      <c r="K68" s="113"/>
      <c r="L68" s="114"/>
      <c r="N68" s="113"/>
      <c r="P68" s="159"/>
      <c r="Q68" s="159"/>
    </row>
    <row r="69" spans="4:17">
      <c r="D69" s="112"/>
      <c r="F69" s="113"/>
      <c r="H69" s="114"/>
      <c r="K69" s="113"/>
      <c r="L69" s="114"/>
      <c r="N69" s="113"/>
      <c r="P69" s="159"/>
      <c r="Q69" s="159"/>
    </row>
    <row r="70" spans="4:17">
      <c r="D70" s="112"/>
      <c r="F70" s="113"/>
      <c r="H70" s="114"/>
      <c r="K70" s="113"/>
      <c r="L70" s="114"/>
      <c r="N70" s="113"/>
    </row>
    <row r="71" spans="4:17">
      <c r="D71" s="112"/>
      <c r="F71" s="113"/>
      <c r="H71" s="114"/>
      <c r="K71" s="113"/>
      <c r="L71" s="114"/>
      <c r="N71" s="113"/>
    </row>
    <row r="72" spans="4:17">
      <c r="D72" s="112"/>
      <c r="F72" s="113"/>
      <c r="H72" s="114"/>
      <c r="K72" s="113"/>
      <c r="L72" s="114"/>
      <c r="N72" s="113"/>
    </row>
    <row r="73" spans="4:17">
      <c r="D73" s="112"/>
      <c r="F73" s="113"/>
      <c r="H73" s="114"/>
      <c r="K73" s="113"/>
      <c r="L73" s="114"/>
      <c r="N73" s="113"/>
    </row>
    <row r="74" spans="4:17">
      <c r="D74" s="112"/>
      <c r="F74" s="113"/>
      <c r="H74" s="114"/>
      <c r="K74" s="113"/>
      <c r="L74" s="114"/>
      <c r="N74" s="113"/>
    </row>
    <row r="75" spans="4:17">
      <c r="D75" s="112"/>
      <c r="F75" s="113"/>
      <c r="H75" s="114"/>
      <c r="K75" s="113"/>
      <c r="L75" s="114"/>
      <c r="N75" s="113"/>
    </row>
    <row r="76" spans="4:17">
      <c r="D76" s="112"/>
      <c r="F76" s="113"/>
      <c r="H76" s="114"/>
      <c r="K76" s="113"/>
      <c r="L76" s="114"/>
      <c r="N76" s="113"/>
    </row>
    <row r="77" spans="4:17">
      <c r="D77" s="112"/>
      <c r="F77" s="113"/>
      <c r="H77" s="114"/>
      <c r="K77" s="113"/>
      <c r="L77" s="114"/>
      <c r="N77" s="113"/>
    </row>
    <row r="78" spans="4:17">
      <c r="D78" s="112"/>
      <c r="F78" s="113"/>
      <c r="H78" s="114"/>
      <c r="K78" s="113"/>
      <c r="L78" s="114"/>
      <c r="N78" s="113"/>
    </row>
    <row r="79" spans="4:17">
      <c r="D79" s="112"/>
      <c r="F79" s="113"/>
      <c r="H79" s="114"/>
      <c r="K79" s="113"/>
      <c r="L79" s="114"/>
      <c r="N79" s="113"/>
    </row>
    <row r="80" spans="4:17">
      <c r="D80" s="112"/>
      <c r="F80" s="113"/>
      <c r="H80" s="114"/>
      <c r="K80" s="113"/>
      <c r="L80" s="114"/>
      <c r="N80" s="113"/>
    </row>
    <row r="81" spans="4:14">
      <c r="D81" s="112"/>
      <c r="F81" s="113"/>
      <c r="H81" s="114"/>
      <c r="K81" s="113"/>
      <c r="L81" s="114"/>
      <c r="N81" s="113"/>
    </row>
    <row r="82" spans="4:14">
      <c r="D82" s="112"/>
      <c r="F82" s="113"/>
      <c r="H82" s="114"/>
      <c r="K82" s="113"/>
      <c r="L82" s="114"/>
      <c r="N82" s="113"/>
    </row>
    <row r="83" spans="4:14">
      <c r="D83" s="112"/>
      <c r="F83" s="113"/>
      <c r="H83" s="114"/>
      <c r="K83" s="113"/>
      <c r="L83" s="114"/>
      <c r="N83" s="113"/>
    </row>
    <row r="84" spans="4:14">
      <c r="D84" s="112"/>
      <c r="F84" s="113"/>
      <c r="H84" s="114"/>
      <c r="K84" s="113"/>
      <c r="L84" s="114"/>
      <c r="N84" s="113"/>
    </row>
    <row r="85" spans="4:14">
      <c r="D85" s="112"/>
      <c r="F85" s="113"/>
      <c r="H85" s="114"/>
      <c r="K85" s="113"/>
      <c r="L85" s="114"/>
      <c r="N85" s="113"/>
    </row>
    <row r="86" spans="4:14">
      <c r="D86" s="112"/>
      <c r="F86" s="113"/>
      <c r="H86" s="114"/>
      <c r="K86" s="113"/>
      <c r="L86" s="114"/>
      <c r="N86" s="113"/>
    </row>
    <row r="87" spans="4:14">
      <c r="D87" s="112"/>
      <c r="F87" s="113"/>
      <c r="H87" s="114"/>
      <c r="K87" s="113"/>
      <c r="L87" s="114"/>
      <c r="N87" s="113"/>
    </row>
    <row r="88" spans="4:14">
      <c r="D88" s="112"/>
      <c r="F88" s="113"/>
      <c r="H88" s="114"/>
      <c r="K88" s="113"/>
      <c r="L88" s="114"/>
      <c r="N88" s="113"/>
    </row>
    <row r="89" spans="4:14">
      <c r="D89" s="112"/>
      <c r="F89" s="113"/>
      <c r="H89" s="114"/>
      <c r="K89" s="113"/>
      <c r="L89" s="114"/>
      <c r="N89" s="113"/>
    </row>
    <row r="90" spans="4:14">
      <c r="D90" s="112"/>
      <c r="F90" s="113"/>
      <c r="H90" s="114"/>
      <c r="K90" s="113"/>
      <c r="L90" s="114"/>
      <c r="N90" s="113"/>
    </row>
    <row r="91" spans="4:14">
      <c r="D91" s="112"/>
      <c r="F91" s="113"/>
      <c r="H91" s="114"/>
      <c r="K91" s="113"/>
      <c r="L91" s="114"/>
      <c r="N91" s="113"/>
    </row>
    <row r="92" spans="4:14">
      <c r="D92" s="112"/>
      <c r="F92" s="113"/>
      <c r="H92" s="114"/>
      <c r="K92" s="113"/>
      <c r="L92" s="114"/>
      <c r="N92" s="113"/>
    </row>
    <row r="93" spans="4:14">
      <c r="D93" s="112"/>
      <c r="F93" s="113"/>
      <c r="H93" s="114"/>
      <c r="K93" s="113"/>
      <c r="L93" s="114"/>
      <c r="N93" s="113"/>
    </row>
    <row r="94" spans="4:14">
      <c r="D94" s="112"/>
      <c r="F94" s="113"/>
      <c r="H94" s="114"/>
      <c r="K94" s="113"/>
      <c r="L94" s="114"/>
      <c r="N94" s="113"/>
    </row>
    <row r="95" spans="4:14">
      <c r="D95" s="112"/>
      <c r="F95" s="113"/>
      <c r="H95" s="114"/>
      <c r="K95" s="113"/>
      <c r="L95" s="114"/>
      <c r="N95" s="113"/>
    </row>
    <row r="96" spans="4:14">
      <c r="D96" s="112"/>
      <c r="F96" s="113"/>
      <c r="H96" s="114"/>
      <c r="K96" s="113"/>
      <c r="L96" s="114"/>
      <c r="N96" s="113"/>
    </row>
    <row r="97" spans="4:14">
      <c r="D97" s="112"/>
      <c r="F97" s="113"/>
      <c r="H97" s="114"/>
      <c r="K97" s="113"/>
      <c r="L97" s="114"/>
      <c r="N97" s="113"/>
    </row>
    <row r="98" spans="4:14">
      <c r="D98" s="112"/>
      <c r="F98" s="113"/>
      <c r="H98" s="114"/>
      <c r="K98" s="113"/>
      <c r="L98" s="114"/>
      <c r="N98" s="113"/>
    </row>
    <row r="99" spans="4:14">
      <c r="D99" s="112"/>
      <c r="F99" s="113"/>
      <c r="H99" s="114"/>
      <c r="K99" s="113"/>
      <c r="L99" s="114"/>
      <c r="N99" s="113"/>
    </row>
    <row r="100" spans="4:14">
      <c r="D100" s="112"/>
      <c r="F100" s="113"/>
      <c r="H100" s="114"/>
      <c r="K100" s="113"/>
      <c r="L100" s="114"/>
      <c r="N100" s="113"/>
    </row>
    <row r="101" spans="4:14">
      <c r="D101" s="112"/>
      <c r="F101" s="113"/>
      <c r="H101" s="114"/>
      <c r="K101" s="113"/>
      <c r="L101" s="114"/>
      <c r="N101" s="113"/>
    </row>
    <row r="102" spans="4:14">
      <c r="D102" s="112"/>
      <c r="F102" s="113"/>
      <c r="H102" s="114"/>
      <c r="K102" s="113"/>
      <c r="L102" s="114"/>
      <c r="N102" s="113"/>
    </row>
    <row r="103" spans="4:14">
      <c r="D103" s="112"/>
      <c r="F103" s="113"/>
      <c r="H103" s="114"/>
      <c r="K103" s="113"/>
      <c r="L103" s="114"/>
      <c r="N103" s="113"/>
    </row>
    <row r="104" spans="4:14">
      <c r="D104" s="112"/>
      <c r="F104" s="113"/>
      <c r="H104" s="114"/>
      <c r="K104" s="113"/>
      <c r="L104" s="114"/>
      <c r="N104" s="113"/>
    </row>
    <row r="105" spans="4:14">
      <c r="D105" s="112"/>
      <c r="F105" s="113"/>
      <c r="H105" s="114"/>
      <c r="K105" s="113"/>
      <c r="L105" s="114"/>
      <c r="N105" s="113"/>
    </row>
    <row r="106" spans="4:14">
      <c r="D106" s="112"/>
      <c r="F106" s="113"/>
      <c r="H106" s="114"/>
      <c r="K106" s="113"/>
      <c r="L106" s="114"/>
      <c r="N106" s="113"/>
    </row>
    <row r="107" spans="4:14">
      <c r="D107" s="112"/>
      <c r="F107" s="113"/>
      <c r="H107" s="114"/>
      <c r="K107" s="113"/>
      <c r="L107" s="114"/>
      <c r="N107" s="113"/>
    </row>
    <row r="108" spans="4:14">
      <c r="D108" s="112"/>
      <c r="F108" s="113"/>
      <c r="N108" s="113"/>
    </row>
    <row r="109" spans="4:14">
      <c r="D109" s="112"/>
      <c r="F109" s="113"/>
    </row>
  </sheetData>
  <mergeCells count="69">
    <mergeCell ref="Q42:Q44"/>
    <mergeCell ref="Q35:Q39"/>
    <mergeCell ref="Q45:Q47"/>
    <mergeCell ref="Q48:Q51"/>
    <mergeCell ref="A10:A11"/>
    <mergeCell ref="B10:B11"/>
    <mergeCell ref="C10:C11"/>
    <mergeCell ref="I37:I40"/>
    <mergeCell ref="A12:A13"/>
    <mergeCell ref="B12:B13"/>
    <mergeCell ref="C12:C13"/>
    <mergeCell ref="H29:H33"/>
    <mergeCell ref="H37:H40"/>
    <mergeCell ref="H24:H28"/>
    <mergeCell ref="I24:I28"/>
    <mergeCell ref="H12:H14"/>
    <mergeCell ref="A2:A4"/>
    <mergeCell ref="C2:C4"/>
    <mergeCell ref="A8:A9"/>
    <mergeCell ref="A5:A7"/>
    <mergeCell ref="C5:C7"/>
    <mergeCell ref="B2:B4"/>
    <mergeCell ref="B8:B9"/>
    <mergeCell ref="C8:C9"/>
    <mergeCell ref="B5:B7"/>
    <mergeCell ref="Q2:Q7"/>
    <mergeCell ref="Q15:Q20"/>
    <mergeCell ref="Q23:Q33"/>
    <mergeCell ref="J41:J47"/>
    <mergeCell ref="P34:P44"/>
    <mergeCell ref="N45:N47"/>
    <mergeCell ref="P12:P20"/>
    <mergeCell ref="Q9:Q11"/>
    <mergeCell ref="J34:J36"/>
    <mergeCell ref="J37:J40"/>
    <mergeCell ref="J24:J28"/>
    <mergeCell ref="J12:J14"/>
    <mergeCell ref="Q12:Q14"/>
    <mergeCell ref="P21:P22"/>
    <mergeCell ref="P23:P33"/>
    <mergeCell ref="K13:K14"/>
    <mergeCell ref="K9:K12"/>
    <mergeCell ref="P2:P8"/>
    <mergeCell ref="J29:J33"/>
    <mergeCell ref="I34:I36"/>
    <mergeCell ref="I29:I33"/>
    <mergeCell ref="H4:I11"/>
    <mergeCell ref="P9:P11"/>
    <mergeCell ref="J4:J11"/>
    <mergeCell ref="K2:K6"/>
    <mergeCell ref="K7:K8"/>
    <mergeCell ref="J15:J22"/>
    <mergeCell ref="H34:H36"/>
    <mergeCell ref="I12:I14"/>
    <mergeCell ref="L2:N44"/>
    <mergeCell ref="H15:H22"/>
    <mergeCell ref="I15:I22"/>
    <mergeCell ref="H48:H52"/>
    <mergeCell ref="I48:I52"/>
    <mergeCell ref="J48:J52"/>
    <mergeCell ref="K15:K52"/>
    <mergeCell ref="P45:P51"/>
    <mergeCell ref="H41:H47"/>
    <mergeCell ref="I41:I47"/>
    <mergeCell ref="L45:L47"/>
    <mergeCell ref="M45:M47"/>
    <mergeCell ref="L48:L49"/>
    <mergeCell ref="M48:M49"/>
    <mergeCell ref="N48:N49"/>
  </mergeCells>
  <pageMargins left="0.7" right="0.7" top="0.75" bottom="0.75" header="0.3" footer="0.3"/>
  <ignoredErrors>
    <ignoredError sqref="E42 E1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91E38-315F-435B-95AE-F0306873F905}">
  <sheetPr>
    <tabColor rgb="FF0BAF2F"/>
  </sheetPr>
  <dimension ref="A1:F30"/>
  <sheetViews>
    <sheetView zoomScale="115" zoomScaleNormal="115" workbookViewId="0">
      <selection activeCell="J9" sqref="J9"/>
    </sheetView>
  </sheetViews>
  <sheetFormatPr defaultColWidth="8.90625" defaultRowHeight="14.5"/>
  <cols>
    <col min="1" max="1" width="10.36328125" style="345" customWidth="1"/>
    <col min="2" max="2" width="10.6328125" style="345" bestFit="1" customWidth="1"/>
    <col min="3" max="3" width="9.36328125" style="346" bestFit="1" customWidth="1"/>
    <col min="4" max="4" width="12.36328125" style="346" customWidth="1"/>
    <col min="5" max="5" width="8.90625" style="346"/>
    <col min="6" max="6" width="14.90625" style="345" customWidth="1"/>
    <col min="7" max="16384" width="8.90625" style="345"/>
  </cols>
  <sheetData>
    <row r="1" spans="1:6" ht="58">
      <c r="A1" s="349" t="s">
        <v>1177</v>
      </c>
      <c r="B1" s="349" t="s">
        <v>1178</v>
      </c>
      <c r="C1" s="350" t="s">
        <v>1180</v>
      </c>
      <c r="D1" s="350" t="s">
        <v>1179</v>
      </c>
      <c r="E1" s="351" t="s">
        <v>1137</v>
      </c>
      <c r="F1" s="352" t="s">
        <v>128</v>
      </c>
    </row>
    <row r="2" spans="1:6">
      <c r="A2" s="345" t="s">
        <v>1138</v>
      </c>
      <c r="B2" s="345" t="s">
        <v>1139</v>
      </c>
      <c r="C2" s="346">
        <f>D2-E2</f>
        <v>28</v>
      </c>
      <c r="D2" s="344">
        <v>2004</v>
      </c>
      <c r="E2" s="346">
        <v>1976</v>
      </c>
    </row>
    <row r="3" spans="1:6">
      <c r="A3" s="345" t="s">
        <v>1140</v>
      </c>
      <c r="B3" s="345" t="s">
        <v>1141</v>
      </c>
      <c r="C3" s="346">
        <f>D3-E3</f>
        <v>25</v>
      </c>
      <c r="D3" s="346">
        <v>2007</v>
      </c>
      <c r="E3" s="346">
        <v>1982</v>
      </c>
    </row>
    <row r="4" spans="1:6">
      <c r="A4" s="345" t="s">
        <v>1142</v>
      </c>
      <c r="B4" s="345" t="s">
        <v>1143</v>
      </c>
      <c r="C4" s="346">
        <f>D4-E4</f>
        <v>32</v>
      </c>
      <c r="D4" s="346">
        <v>2019</v>
      </c>
      <c r="E4" s="346">
        <v>1987</v>
      </c>
    </row>
    <row r="5" spans="1:6">
      <c r="A5" s="345" t="s">
        <v>1144</v>
      </c>
      <c r="B5" s="345" t="s">
        <v>1145</v>
      </c>
      <c r="C5" s="346">
        <f>D5-E5</f>
        <v>9</v>
      </c>
      <c r="D5" s="346">
        <v>2015</v>
      </c>
      <c r="E5" s="346">
        <v>2006</v>
      </c>
    </row>
    <row r="6" spans="1:6">
      <c r="A6" s="345" t="s">
        <v>1146</v>
      </c>
      <c r="B6" s="345" t="s">
        <v>1147</v>
      </c>
      <c r="C6" s="348" t="s">
        <v>1152</v>
      </c>
      <c r="D6" s="348" t="s">
        <v>1152</v>
      </c>
      <c r="E6" s="346">
        <v>1982</v>
      </c>
    </row>
    <row r="7" spans="1:6">
      <c r="A7" s="347" t="s">
        <v>1181</v>
      </c>
      <c r="B7" s="347" t="s">
        <v>1182</v>
      </c>
      <c r="C7" s="348">
        <v>18</v>
      </c>
      <c r="D7" s="348">
        <v>2000</v>
      </c>
      <c r="E7" s="348">
        <v>1982</v>
      </c>
      <c r="F7" s="347" t="s">
        <v>1160</v>
      </c>
    </row>
    <row r="8" spans="1:6">
      <c r="A8" s="347" t="s">
        <v>1148</v>
      </c>
      <c r="B8" s="347" t="s">
        <v>1149</v>
      </c>
      <c r="C8" s="381" t="s">
        <v>1152</v>
      </c>
      <c r="D8" s="381" t="s">
        <v>1152</v>
      </c>
      <c r="E8" s="381">
        <v>1979</v>
      </c>
      <c r="F8" s="347" t="s">
        <v>1253</v>
      </c>
    </row>
    <row r="9" spans="1:6">
      <c r="A9" s="347" t="s">
        <v>1150</v>
      </c>
      <c r="B9" s="347" t="s">
        <v>1151</v>
      </c>
      <c r="C9" s="348" t="s">
        <v>1152</v>
      </c>
      <c r="D9" s="348" t="s">
        <v>1152</v>
      </c>
      <c r="E9" s="348" t="s">
        <v>1152</v>
      </c>
      <c r="F9" s="347" t="s">
        <v>1153</v>
      </c>
    </row>
    <row r="10" spans="1:6">
      <c r="A10" s="345" t="s">
        <v>1154</v>
      </c>
      <c r="B10" s="345" t="s">
        <v>1155</v>
      </c>
      <c r="C10" s="346">
        <f>D10-E10</f>
        <v>38</v>
      </c>
      <c r="D10" s="346">
        <v>2022</v>
      </c>
      <c r="E10" s="346">
        <v>1984</v>
      </c>
    </row>
    <row r="11" spans="1:6">
      <c r="A11" s="345" t="s">
        <v>1156</v>
      </c>
      <c r="B11" s="345" t="s">
        <v>1157</v>
      </c>
      <c r="C11" s="346">
        <f>D11-E11</f>
        <v>24</v>
      </c>
      <c r="D11" s="346">
        <v>2008</v>
      </c>
      <c r="E11" s="346">
        <v>1984</v>
      </c>
    </row>
    <row r="12" spans="1:6">
      <c r="A12" s="347" t="s">
        <v>1158</v>
      </c>
      <c r="B12" s="347" t="s">
        <v>1159</v>
      </c>
      <c r="C12" s="348" t="s">
        <v>1152</v>
      </c>
      <c r="D12" s="348" t="s">
        <v>1152</v>
      </c>
      <c r="E12" s="348" t="s">
        <v>1152</v>
      </c>
      <c r="F12" s="347" t="s">
        <v>1160</v>
      </c>
    </row>
    <row r="13" spans="1:6">
      <c r="A13" s="347" t="s">
        <v>1161</v>
      </c>
      <c r="B13" s="347" t="s">
        <v>1162</v>
      </c>
      <c r="C13" s="348" t="s">
        <v>1152</v>
      </c>
      <c r="D13" s="348" t="s">
        <v>1152</v>
      </c>
      <c r="E13" s="346">
        <v>1987</v>
      </c>
      <c r="F13" s="347" t="s">
        <v>1163</v>
      </c>
    </row>
    <row r="14" spans="1:6">
      <c r="A14" s="345" t="s">
        <v>1164</v>
      </c>
      <c r="B14" s="345" t="s">
        <v>1165</v>
      </c>
      <c r="C14" s="348" t="s">
        <v>1152</v>
      </c>
      <c r="D14" s="348" t="s">
        <v>1152</v>
      </c>
      <c r="E14" s="346">
        <v>1991</v>
      </c>
    </row>
    <row r="15" spans="1:6">
      <c r="A15" s="345" t="s">
        <v>1161</v>
      </c>
      <c r="B15" s="345" t="s">
        <v>1166</v>
      </c>
      <c r="C15" s="346">
        <f>D15-E15</f>
        <v>20</v>
      </c>
      <c r="D15" s="346">
        <v>2001</v>
      </c>
      <c r="E15" s="346">
        <v>1981</v>
      </c>
    </row>
    <row r="16" spans="1:6">
      <c r="A16" s="345" t="s">
        <v>1167</v>
      </c>
      <c r="B16" s="345" t="s">
        <v>1168</v>
      </c>
      <c r="C16" s="346">
        <v>33</v>
      </c>
      <c r="D16" s="346">
        <v>2023</v>
      </c>
      <c r="E16" s="346">
        <v>1985</v>
      </c>
    </row>
    <row r="17" spans="1:5">
      <c r="A17" s="345" t="s">
        <v>1169</v>
      </c>
      <c r="B17" s="345" t="s">
        <v>1170</v>
      </c>
      <c r="C17" s="346">
        <f>D17-E17</f>
        <v>24</v>
      </c>
      <c r="D17" s="346">
        <v>2016</v>
      </c>
      <c r="E17" s="346">
        <v>1992</v>
      </c>
    </row>
    <row r="18" spans="1:5">
      <c r="A18" s="345" t="s">
        <v>1171</v>
      </c>
      <c r="B18" s="345" t="s">
        <v>1172</v>
      </c>
      <c r="C18" s="346">
        <f>D18-E18</f>
        <v>25</v>
      </c>
      <c r="D18" s="346">
        <v>2003</v>
      </c>
      <c r="E18" s="346">
        <v>1978</v>
      </c>
    </row>
    <row r="19" spans="1:5">
      <c r="A19" s="345" t="s">
        <v>1173</v>
      </c>
      <c r="B19" s="345" t="s">
        <v>1174</v>
      </c>
      <c r="C19" s="348" t="s">
        <v>1152</v>
      </c>
      <c r="D19" s="346">
        <v>2021</v>
      </c>
      <c r="E19" s="348" t="s">
        <v>1152</v>
      </c>
    </row>
    <row r="20" spans="1:5">
      <c r="A20" s="345" t="s">
        <v>1175</v>
      </c>
      <c r="B20" s="345" t="s">
        <v>1176</v>
      </c>
      <c r="C20" s="346">
        <f>D20-E20</f>
        <v>20</v>
      </c>
      <c r="D20" s="346">
        <v>2011</v>
      </c>
      <c r="E20" s="346">
        <v>1991</v>
      </c>
    </row>
    <row r="21" spans="1:5">
      <c r="A21" s="345" t="s">
        <v>1150</v>
      </c>
      <c r="B21" s="345" t="s">
        <v>1176</v>
      </c>
      <c r="C21" s="346">
        <f>D21-E21</f>
        <v>32</v>
      </c>
      <c r="D21" s="346">
        <v>2008</v>
      </c>
      <c r="E21" s="346">
        <v>1976</v>
      </c>
    </row>
    <row r="25" spans="1:5">
      <c r="E25" s="364" t="s">
        <v>41</v>
      </c>
    </row>
    <row r="26" spans="1:5">
      <c r="E26" s="364" t="s">
        <v>41</v>
      </c>
    </row>
    <row r="27" spans="1:5">
      <c r="E27" s="364" t="s">
        <v>41</v>
      </c>
    </row>
    <row r="28" spans="1:5">
      <c r="E28" s="364" t="s">
        <v>41</v>
      </c>
    </row>
    <row r="29" spans="1:5">
      <c r="E29" s="364" t="s">
        <v>1214</v>
      </c>
    </row>
    <row r="30" spans="1:5">
      <c r="E30" s="364" t="s">
        <v>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1C271-322D-470E-93DB-BB30C4548A00}">
  <sheetPr>
    <tabColor rgb="FFFF928F"/>
  </sheetPr>
  <dimension ref="A1:V4729"/>
  <sheetViews>
    <sheetView zoomScale="85" zoomScaleNormal="85" workbookViewId="0">
      <pane ySplit="2" topLeftCell="A3" activePane="bottomLeft" state="frozen"/>
      <selection pane="bottomLeft" activeCell="T15" sqref="T15"/>
    </sheetView>
  </sheetViews>
  <sheetFormatPr defaultRowHeight="14.5"/>
  <cols>
    <col min="1" max="1" width="6.54296875" customWidth="1"/>
    <col min="2" max="2" width="11.08984375" customWidth="1"/>
    <col min="3" max="3" width="1.08984375" style="145" customWidth="1"/>
    <col min="4" max="10" width="6.6328125" customWidth="1"/>
    <col min="11" max="11" width="10.6328125" customWidth="1"/>
    <col min="12" max="12" width="15.08984375" customWidth="1"/>
    <col min="13" max="13" width="11.90625" customWidth="1"/>
    <col min="14" max="14" width="1.453125" style="145" customWidth="1"/>
    <col min="15" max="21" width="6.6328125" customWidth="1"/>
  </cols>
  <sheetData>
    <row r="1" spans="1:22">
      <c r="A1" s="301"/>
      <c r="B1" s="301"/>
      <c r="C1" s="301"/>
      <c r="D1" s="428" t="s">
        <v>990</v>
      </c>
      <c r="E1" s="428"/>
      <c r="F1" s="428"/>
      <c r="G1" s="428"/>
      <c r="H1" s="428"/>
      <c r="I1" s="428"/>
      <c r="J1" s="428"/>
      <c r="K1" s="428"/>
      <c r="L1" s="428"/>
      <c r="M1" s="428"/>
      <c r="N1" s="301"/>
      <c r="O1" s="428" t="s">
        <v>989</v>
      </c>
      <c r="P1" s="428"/>
      <c r="Q1" s="428"/>
      <c r="R1" s="428"/>
      <c r="S1" s="428"/>
      <c r="T1" s="428"/>
      <c r="U1" s="428"/>
    </row>
    <row r="2" spans="1:22" ht="30" customHeight="1">
      <c r="A2" s="300" t="s">
        <v>0</v>
      </c>
      <c r="B2" s="299" t="s">
        <v>988</v>
      </c>
      <c r="D2" s="109" t="s">
        <v>985</v>
      </c>
      <c r="E2" s="109" t="s">
        <v>984</v>
      </c>
      <c r="F2" s="109" t="s">
        <v>983</v>
      </c>
      <c r="G2" s="109" t="s">
        <v>982</v>
      </c>
      <c r="H2" s="109" t="s">
        <v>981</v>
      </c>
      <c r="I2" s="109" t="s">
        <v>980</v>
      </c>
      <c r="J2" s="109" t="s">
        <v>979</v>
      </c>
      <c r="K2" s="299" t="s">
        <v>987</v>
      </c>
      <c r="L2" s="299" t="s">
        <v>986</v>
      </c>
      <c r="M2" s="299" t="s">
        <v>27</v>
      </c>
      <c r="O2" s="109" t="s">
        <v>985</v>
      </c>
      <c r="P2" s="109" t="s">
        <v>984</v>
      </c>
      <c r="Q2" s="109" t="s">
        <v>983</v>
      </c>
      <c r="R2" s="109" t="s">
        <v>982</v>
      </c>
      <c r="S2" s="109" t="s">
        <v>981</v>
      </c>
      <c r="T2" s="109" t="s">
        <v>980</v>
      </c>
      <c r="U2" s="109" t="s">
        <v>979</v>
      </c>
    </row>
    <row r="3" spans="1:22">
      <c r="A3">
        <v>2014</v>
      </c>
      <c r="B3" s="281" t="s">
        <v>978</v>
      </c>
      <c r="D3" s="109"/>
      <c r="E3" s="109"/>
      <c r="F3" s="109">
        <v>8</v>
      </c>
      <c r="G3" s="109">
        <v>38</v>
      </c>
      <c r="H3" s="109">
        <v>114</v>
      </c>
      <c r="I3" s="109">
        <v>46</v>
      </c>
      <c r="J3" s="109">
        <v>19</v>
      </c>
      <c r="K3" s="109">
        <f t="shared" ref="K3:K9" si="0">SUM(D3:I3)</f>
        <v>206</v>
      </c>
      <c r="L3" s="109">
        <f>'Member, Conf Data'!Z40</f>
        <v>225</v>
      </c>
      <c r="M3" s="109">
        <f>'Member, Conf Data'!AB40</f>
        <v>241</v>
      </c>
      <c r="O3" s="109">
        <f t="shared" ref="O3:O9" si="1">D3</f>
        <v>0</v>
      </c>
      <c r="P3" s="109">
        <f t="shared" ref="P3:P9" si="2">D3+E3</f>
        <v>0</v>
      </c>
      <c r="Q3" s="109">
        <f>P3+F3</f>
        <v>8</v>
      </c>
      <c r="R3" s="109">
        <f>Q3+G3</f>
        <v>46</v>
      </c>
      <c r="S3" s="109">
        <f>R3+H3</f>
        <v>160</v>
      </c>
      <c r="T3" s="109">
        <f>S3+I3</f>
        <v>206</v>
      </c>
      <c r="U3" s="109">
        <f>T3+J3</f>
        <v>225</v>
      </c>
      <c r="V3" s="42" t="s">
        <v>991</v>
      </c>
    </row>
    <row r="4" spans="1:22">
      <c r="A4">
        <v>2015</v>
      </c>
      <c r="B4" s="116" t="s">
        <v>977</v>
      </c>
      <c r="D4" s="109">
        <v>5</v>
      </c>
      <c r="E4" s="109">
        <v>20</v>
      </c>
      <c r="F4" s="109">
        <v>17</v>
      </c>
      <c r="G4" s="109">
        <v>101</v>
      </c>
      <c r="H4" s="109">
        <v>42</v>
      </c>
      <c r="I4" s="109">
        <v>25</v>
      </c>
      <c r="J4" s="109">
        <v>0</v>
      </c>
      <c r="K4" s="109">
        <f t="shared" si="0"/>
        <v>210</v>
      </c>
      <c r="L4" s="109">
        <f>'Member, Conf Data'!Z41</f>
        <v>209</v>
      </c>
      <c r="M4" s="109">
        <f>'Member, Conf Data'!AB41</f>
        <v>263</v>
      </c>
      <c r="O4" s="109">
        <f t="shared" si="1"/>
        <v>5</v>
      </c>
      <c r="P4" s="109">
        <f t="shared" si="2"/>
        <v>25</v>
      </c>
      <c r="Q4" s="109">
        <f t="shared" ref="Q4:T9" si="3">P4+F4</f>
        <v>42</v>
      </c>
      <c r="R4" s="109">
        <f t="shared" si="3"/>
        <v>143</v>
      </c>
      <c r="S4" s="109">
        <f t="shared" si="3"/>
        <v>185</v>
      </c>
      <c r="T4" s="109">
        <f t="shared" si="3"/>
        <v>210</v>
      </c>
      <c r="U4" s="109" t="s">
        <v>324</v>
      </c>
    </row>
    <row r="5" spans="1:22">
      <c r="A5">
        <v>2016</v>
      </c>
      <c r="B5" s="116" t="s">
        <v>976</v>
      </c>
      <c r="D5" s="109"/>
      <c r="E5" s="109">
        <v>6</v>
      </c>
      <c r="F5" s="109">
        <v>32</v>
      </c>
      <c r="G5" s="109">
        <v>59</v>
      </c>
      <c r="H5" s="109">
        <v>105</v>
      </c>
      <c r="I5" s="109">
        <v>33</v>
      </c>
      <c r="J5" s="109">
        <v>0</v>
      </c>
      <c r="K5" s="109">
        <f t="shared" si="0"/>
        <v>235</v>
      </c>
      <c r="L5" s="109">
        <f>'Member, Conf Data'!Z42</f>
        <v>235</v>
      </c>
      <c r="M5" s="109">
        <f>'Member, Conf Data'!AB42</f>
        <v>261</v>
      </c>
      <c r="O5" s="109">
        <f t="shared" si="1"/>
        <v>0</v>
      </c>
      <c r="P5" s="109">
        <f t="shared" si="2"/>
        <v>6</v>
      </c>
      <c r="Q5" s="109">
        <f t="shared" si="3"/>
        <v>38</v>
      </c>
      <c r="R5" s="109">
        <f t="shared" si="3"/>
        <v>97</v>
      </c>
      <c r="S5" s="109">
        <f t="shared" si="3"/>
        <v>202</v>
      </c>
      <c r="T5" s="109">
        <f t="shared" si="3"/>
        <v>235</v>
      </c>
      <c r="U5" s="109" t="s">
        <v>324</v>
      </c>
    </row>
    <row r="6" spans="1:22">
      <c r="A6">
        <v>2017</v>
      </c>
      <c r="B6" s="116" t="s">
        <v>975</v>
      </c>
      <c r="D6" s="109"/>
      <c r="E6" s="109">
        <v>5</v>
      </c>
      <c r="F6" s="109">
        <v>13</v>
      </c>
      <c r="G6" s="109">
        <v>44</v>
      </c>
      <c r="H6" s="109">
        <v>75</v>
      </c>
      <c r="I6" s="109">
        <v>55</v>
      </c>
      <c r="J6" s="109">
        <v>0</v>
      </c>
      <c r="K6" s="109">
        <f t="shared" si="0"/>
        <v>192</v>
      </c>
      <c r="L6" s="109">
        <f>'Member, Conf Data'!Z43</f>
        <v>192</v>
      </c>
      <c r="M6" s="109">
        <f>'Member, Conf Data'!AB43</f>
        <v>215</v>
      </c>
      <c r="O6" s="109">
        <f t="shared" si="1"/>
        <v>0</v>
      </c>
      <c r="P6" s="109">
        <f t="shared" si="2"/>
        <v>5</v>
      </c>
      <c r="Q6" s="109">
        <f t="shared" si="3"/>
        <v>18</v>
      </c>
      <c r="R6" s="109">
        <f t="shared" si="3"/>
        <v>62</v>
      </c>
      <c r="S6" s="109">
        <f t="shared" si="3"/>
        <v>137</v>
      </c>
      <c r="T6" s="109">
        <f t="shared" si="3"/>
        <v>192</v>
      </c>
      <c r="U6" s="109" t="s">
        <v>324</v>
      </c>
    </row>
    <row r="7" spans="1:22">
      <c r="A7">
        <v>2018</v>
      </c>
      <c r="B7" s="116" t="s">
        <v>974</v>
      </c>
      <c r="D7" s="109"/>
      <c r="E7" s="109">
        <v>0</v>
      </c>
      <c r="F7" s="109">
        <v>27</v>
      </c>
      <c r="G7" s="109">
        <v>69</v>
      </c>
      <c r="H7" s="109">
        <v>70</v>
      </c>
      <c r="I7" s="109">
        <v>20</v>
      </c>
      <c r="J7" s="109">
        <v>0</v>
      </c>
      <c r="K7" s="109">
        <f t="shared" si="0"/>
        <v>186</v>
      </c>
      <c r="L7" s="109">
        <f>'Member, Conf Data'!Z44</f>
        <v>206</v>
      </c>
      <c r="M7" s="109">
        <f>'Member, Conf Data'!AB44</f>
        <v>210</v>
      </c>
      <c r="O7" s="109">
        <f t="shared" si="1"/>
        <v>0</v>
      </c>
      <c r="P7" s="109">
        <f t="shared" si="2"/>
        <v>0</v>
      </c>
      <c r="Q7" s="109">
        <f t="shared" si="3"/>
        <v>27</v>
      </c>
      <c r="R7" s="109">
        <f t="shared" si="3"/>
        <v>96</v>
      </c>
      <c r="S7" s="109">
        <f t="shared" si="3"/>
        <v>166</v>
      </c>
      <c r="T7" s="109">
        <f t="shared" si="3"/>
        <v>186</v>
      </c>
      <c r="U7" s="109" t="s">
        <v>324</v>
      </c>
    </row>
    <row r="8" spans="1:22">
      <c r="A8">
        <v>2019</v>
      </c>
      <c r="B8" s="116" t="s">
        <v>973</v>
      </c>
      <c r="D8" s="109">
        <v>0</v>
      </c>
      <c r="E8" s="109">
        <v>4</v>
      </c>
      <c r="F8" s="109">
        <v>85</v>
      </c>
      <c r="G8" s="109">
        <v>53</v>
      </c>
      <c r="H8" s="109">
        <v>57</v>
      </c>
      <c r="I8" s="109">
        <v>37</v>
      </c>
      <c r="J8" s="109">
        <v>0</v>
      </c>
      <c r="K8" s="109">
        <f t="shared" si="0"/>
        <v>236</v>
      </c>
      <c r="L8" s="109">
        <f>'Member, Conf Data'!Z45</f>
        <v>223</v>
      </c>
      <c r="M8" s="109">
        <f>'Member, Conf Data'!AB45</f>
        <v>278</v>
      </c>
      <c r="O8" s="109">
        <f t="shared" si="1"/>
        <v>0</v>
      </c>
      <c r="P8" s="109">
        <f t="shared" si="2"/>
        <v>4</v>
      </c>
      <c r="Q8" s="109">
        <f t="shared" si="3"/>
        <v>89</v>
      </c>
      <c r="R8" s="109">
        <f t="shared" si="3"/>
        <v>142</v>
      </c>
      <c r="S8" s="109">
        <f t="shared" si="3"/>
        <v>199</v>
      </c>
      <c r="T8" s="109">
        <f t="shared" si="3"/>
        <v>236</v>
      </c>
      <c r="U8" s="109" t="s">
        <v>324</v>
      </c>
      <c r="V8" t="s">
        <v>972</v>
      </c>
    </row>
    <row r="9" spans="1:22">
      <c r="A9">
        <v>2020</v>
      </c>
      <c r="B9" s="116" t="s">
        <v>971</v>
      </c>
      <c r="D9" s="109">
        <v>0</v>
      </c>
      <c r="E9" s="109">
        <v>0</v>
      </c>
      <c r="F9" s="109">
        <v>33</v>
      </c>
      <c r="G9" s="109">
        <v>72</v>
      </c>
      <c r="H9" s="109">
        <v>81</v>
      </c>
      <c r="I9" s="109">
        <v>48</v>
      </c>
      <c r="J9" s="109">
        <v>0</v>
      </c>
      <c r="K9" s="109">
        <f t="shared" si="0"/>
        <v>234</v>
      </c>
      <c r="L9" s="109">
        <f>'Member, Conf Data'!Z46</f>
        <v>186</v>
      </c>
      <c r="M9" s="109">
        <f>'Member, Conf Data'!AB46</f>
        <v>222</v>
      </c>
      <c r="O9" s="109">
        <f t="shared" si="1"/>
        <v>0</v>
      </c>
      <c r="P9" s="109">
        <f t="shared" si="2"/>
        <v>0</v>
      </c>
      <c r="Q9" s="109">
        <f t="shared" si="3"/>
        <v>33</v>
      </c>
      <c r="R9" s="109">
        <f t="shared" si="3"/>
        <v>105</v>
      </c>
      <c r="S9" s="109">
        <f t="shared" si="3"/>
        <v>186</v>
      </c>
      <c r="T9" s="109">
        <f t="shared" si="3"/>
        <v>234</v>
      </c>
      <c r="U9" s="109" t="s">
        <v>324</v>
      </c>
      <c r="V9" t="s">
        <v>970</v>
      </c>
    </row>
    <row r="10" spans="1:22">
      <c r="A10">
        <v>2021</v>
      </c>
      <c r="B10" s="281" t="s">
        <v>969</v>
      </c>
      <c r="D10" s="109">
        <v>0</v>
      </c>
      <c r="E10" s="109">
        <v>0</v>
      </c>
      <c r="F10" s="109">
        <v>29</v>
      </c>
      <c r="G10" s="109">
        <v>53</v>
      </c>
      <c r="H10" s="109">
        <v>38</v>
      </c>
      <c r="I10" s="109">
        <v>98</v>
      </c>
      <c r="J10" s="109">
        <v>0</v>
      </c>
      <c r="K10" s="109">
        <f>SUM(D10:J10)</f>
        <v>218</v>
      </c>
      <c r="L10" s="109">
        <f>'Member, Conf Data'!Z47</f>
        <v>197</v>
      </c>
      <c r="M10" s="109">
        <f>'Member, Conf Data'!AB47</f>
        <v>217</v>
      </c>
      <c r="O10" s="109">
        <f t="shared" ref="O10:O13" si="4">D10</f>
        <v>0</v>
      </c>
      <c r="P10" s="109">
        <f t="shared" ref="P10:P14" si="5">D10+E10</f>
        <v>0</v>
      </c>
      <c r="Q10" s="109">
        <f t="shared" ref="Q10:Q14" si="6">P10+F10</f>
        <v>29</v>
      </c>
      <c r="R10" s="109">
        <f t="shared" ref="R10:R14" si="7">Q10+G10</f>
        <v>82</v>
      </c>
      <c r="S10" s="109">
        <f t="shared" ref="S10:S14" si="8">R10+H10</f>
        <v>120</v>
      </c>
      <c r="T10" s="109">
        <f t="shared" ref="T10:T14" si="9">S10+I10</f>
        <v>218</v>
      </c>
      <c r="U10" s="109" t="s">
        <v>324</v>
      </c>
    </row>
    <row r="11" spans="1:22">
      <c r="A11">
        <v>2022</v>
      </c>
      <c r="B11" s="281" t="s">
        <v>968</v>
      </c>
      <c r="D11" s="109">
        <v>0</v>
      </c>
      <c r="E11" s="109">
        <v>0</v>
      </c>
      <c r="F11" s="109">
        <v>39</v>
      </c>
      <c r="G11" s="109">
        <v>47</v>
      </c>
      <c r="H11" s="109">
        <v>54</v>
      </c>
      <c r="I11" s="109">
        <v>50</v>
      </c>
      <c r="J11" s="109">
        <v>0</v>
      </c>
      <c r="K11" s="109">
        <f>SUM(D11:J11)</f>
        <v>190</v>
      </c>
      <c r="L11" s="109">
        <f>'Member, Conf Data'!Z48</f>
        <v>179</v>
      </c>
      <c r="M11" s="109">
        <f>'Member, Conf Data'!AB48</f>
        <v>190</v>
      </c>
      <c r="O11" s="109">
        <f t="shared" si="4"/>
        <v>0</v>
      </c>
      <c r="P11" s="109">
        <f t="shared" si="5"/>
        <v>0</v>
      </c>
      <c r="Q11" s="109">
        <f t="shared" si="6"/>
        <v>39</v>
      </c>
      <c r="R11" s="109">
        <f t="shared" si="7"/>
        <v>86</v>
      </c>
      <c r="S11" s="109">
        <f t="shared" si="8"/>
        <v>140</v>
      </c>
      <c r="T11" s="109">
        <f t="shared" si="9"/>
        <v>190</v>
      </c>
      <c r="U11" s="109" t="s">
        <v>324</v>
      </c>
    </row>
    <row r="12" spans="1:22">
      <c r="A12">
        <v>2023</v>
      </c>
      <c r="B12" s="281" t="s">
        <v>968</v>
      </c>
      <c r="D12" s="109">
        <v>0</v>
      </c>
      <c r="E12" s="109">
        <v>20</v>
      </c>
      <c r="F12" s="109">
        <v>60</v>
      </c>
      <c r="G12" s="109">
        <v>27</v>
      </c>
      <c r="H12" s="109">
        <v>67</v>
      </c>
      <c r="I12" s="109">
        <v>22</v>
      </c>
      <c r="J12" s="109">
        <v>0</v>
      </c>
      <c r="K12" s="109">
        <f>SUM(D12:J12)</f>
        <v>196</v>
      </c>
      <c r="L12" s="109">
        <f>'Member, Conf Data'!Z49</f>
        <v>172</v>
      </c>
      <c r="M12" s="109">
        <f>'Member, Conf Data'!AB49</f>
        <v>196</v>
      </c>
      <c r="O12" s="109">
        <f t="shared" si="4"/>
        <v>0</v>
      </c>
      <c r="P12" s="109">
        <f t="shared" si="5"/>
        <v>20</v>
      </c>
      <c r="Q12" s="109">
        <f t="shared" si="6"/>
        <v>80</v>
      </c>
      <c r="R12" s="109">
        <f t="shared" si="7"/>
        <v>107</v>
      </c>
      <c r="S12" s="109">
        <f t="shared" si="8"/>
        <v>174</v>
      </c>
      <c r="T12" s="109">
        <f t="shared" si="9"/>
        <v>196</v>
      </c>
      <c r="U12" s="109" t="s">
        <v>324</v>
      </c>
    </row>
    <row r="13" spans="1:22">
      <c r="A13">
        <v>2024</v>
      </c>
      <c r="B13" s="281" t="s">
        <v>1096</v>
      </c>
      <c r="D13" s="109">
        <v>0</v>
      </c>
      <c r="E13" s="109">
        <v>3</v>
      </c>
      <c r="F13" s="109">
        <v>17</v>
      </c>
      <c r="G13" s="109">
        <v>78</v>
      </c>
      <c r="H13" s="109">
        <v>72</v>
      </c>
      <c r="I13" s="109">
        <v>17</v>
      </c>
      <c r="J13" s="109">
        <v>0</v>
      </c>
      <c r="K13" s="109">
        <f>SUM(D13:J13)</f>
        <v>187</v>
      </c>
      <c r="L13" s="109">
        <f>'Member, Conf Data'!Z50</f>
        <v>165</v>
      </c>
      <c r="M13" s="109">
        <v>185</v>
      </c>
      <c r="O13" s="109">
        <f t="shared" si="4"/>
        <v>0</v>
      </c>
      <c r="P13" s="109">
        <f t="shared" si="5"/>
        <v>3</v>
      </c>
      <c r="Q13" s="109">
        <f t="shared" si="6"/>
        <v>20</v>
      </c>
      <c r="R13" s="109">
        <f t="shared" si="7"/>
        <v>98</v>
      </c>
      <c r="S13" s="109">
        <f t="shared" si="8"/>
        <v>170</v>
      </c>
      <c r="T13" s="109">
        <f t="shared" si="9"/>
        <v>187</v>
      </c>
      <c r="U13" s="109" t="s">
        <v>324</v>
      </c>
    </row>
    <row r="14" spans="1:22">
      <c r="A14">
        <v>2025</v>
      </c>
      <c r="B14" s="281" t="s">
        <v>1222</v>
      </c>
      <c r="D14" s="109">
        <v>0</v>
      </c>
      <c r="E14" s="109">
        <v>5</v>
      </c>
      <c r="F14" s="109">
        <v>26</v>
      </c>
      <c r="G14" s="109">
        <v>89</v>
      </c>
      <c r="H14" s="109">
        <v>43</v>
      </c>
      <c r="I14" s="109">
        <v>8</v>
      </c>
      <c r="J14" s="109">
        <v>0</v>
      </c>
      <c r="K14" s="109">
        <f>SUM(D14:J14)</f>
        <v>171</v>
      </c>
      <c r="L14" s="109">
        <v>160</v>
      </c>
      <c r="M14" s="109">
        <v>185</v>
      </c>
      <c r="O14" s="109">
        <f t="shared" ref="O14" si="10">D14</f>
        <v>0</v>
      </c>
      <c r="P14" s="109">
        <f t="shared" si="5"/>
        <v>5</v>
      </c>
      <c r="Q14" s="109">
        <f t="shared" si="6"/>
        <v>31</v>
      </c>
      <c r="R14" s="109">
        <f t="shared" si="7"/>
        <v>120</v>
      </c>
      <c r="S14" s="109">
        <f t="shared" si="8"/>
        <v>163</v>
      </c>
      <c r="T14" s="109">
        <f t="shared" si="9"/>
        <v>171</v>
      </c>
      <c r="U14" s="109" t="s">
        <v>324</v>
      </c>
    </row>
    <row r="15" spans="1:22">
      <c r="B15" s="116"/>
      <c r="C15"/>
      <c r="L15" s="429" t="s">
        <v>1252</v>
      </c>
      <c r="M15" s="429"/>
      <c r="N15" s="429"/>
      <c r="O15" s="304">
        <f>AVERAGE(O9:O14)</f>
        <v>0</v>
      </c>
      <c r="P15" s="304">
        <f t="shared" ref="P15:T15" si="11">AVERAGE(P9:P14)</f>
        <v>4.666666666666667</v>
      </c>
      <c r="Q15" s="304">
        <f t="shared" si="11"/>
        <v>38.666666666666664</v>
      </c>
      <c r="R15" s="304">
        <f t="shared" si="11"/>
        <v>99.666666666666671</v>
      </c>
      <c r="S15" s="304">
        <f t="shared" si="11"/>
        <v>158.83333333333334</v>
      </c>
      <c r="T15" s="304">
        <f t="shared" si="11"/>
        <v>199.33333333333334</v>
      </c>
      <c r="U15" s="109" t="s">
        <v>324</v>
      </c>
    </row>
    <row r="16" spans="1:22">
      <c r="A16" s="184" t="s">
        <v>68</v>
      </c>
      <c r="B16" s="116"/>
      <c r="C16"/>
      <c r="N16"/>
    </row>
    <row r="17" spans="1:14">
      <c r="A17" t="s">
        <v>967</v>
      </c>
      <c r="B17" s="116"/>
      <c r="C17"/>
      <c r="N17"/>
    </row>
    <row r="18" spans="1:14">
      <c r="A18" t="s">
        <v>966</v>
      </c>
      <c r="B18" s="116"/>
      <c r="C18"/>
      <c r="N18"/>
    </row>
    <row r="19" spans="1:14">
      <c r="A19" t="s">
        <v>965</v>
      </c>
      <c r="B19" s="116"/>
      <c r="C19"/>
      <c r="N19"/>
    </row>
    <row r="20" spans="1:14">
      <c r="B20" s="116"/>
      <c r="C20"/>
      <c r="N20"/>
    </row>
    <row r="21" spans="1:14">
      <c r="B21" s="116"/>
      <c r="C21"/>
      <c r="N21"/>
    </row>
    <row r="22" spans="1:14">
      <c r="B22" s="116"/>
      <c r="C22"/>
      <c r="N22"/>
    </row>
    <row r="23" spans="1:14">
      <c r="B23" s="116"/>
      <c r="C23"/>
      <c r="N23"/>
    </row>
    <row r="24" spans="1:14">
      <c r="B24" s="116"/>
      <c r="C24"/>
      <c r="N24"/>
    </row>
    <row r="25" spans="1:14">
      <c r="B25" s="116"/>
      <c r="C25"/>
      <c r="N25"/>
    </row>
    <row r="26" spans="1:14">
      <c r="B26" s="109"/>
      <c r="C26"/>
      <c r="N26"/>
    </row>
    <row r="27" spans="1:14">
      <c r="B27" s="109"/>
      <c r="C27"/>
      <c r="N27"/>
    </row>
    <row r="28" spans="1:14">
      <c r="C28"/>
      <c r="N28"/>
    </row>
    <row r="29" spans="1:14">
      <c r="C29"/>
      <c r="N29"/>
    </row>
    <row r="30" spans="1:14">
      <c r="C30"/>
      <c r="N30"/>
    </row>
    <row r="31" spans="1:14">
      <c r="C31"/>
      <c r="N31"/>
    </row>
    <row r="32" spans="1:14">
      <c r="C32"/>
      <c r="N32"/>
    </row>
    <row r="33" spans="3:14">
      <c r="C33"/>
      <c r="N33"/>
    </row>
    <row r="34" spans="3:14">
      <c r="C34"/>
      <c r="N34"/>
    </row>
    <row r="35" spans="3:14">
      <c r="C35"/>
      <c r="N35"/>
    </row>
    <row r="36" spans="3:14">
      <c r="C36"/>
      <c r="N36"/>
    </row>
    <row r="37" spans="3:14">
      <c r="C37"/>
      <c r="N37"/>
    </row>
    <row r="38" spans="3:14">
      <c r="C38"/>
      <c r="N38"/>
    </row>
    <row r="39" spans="3:14">
      <c r="C39"/>
      <c r="N39"/>
    </row>
    <row r="40" spans="3:14">
      <c r="C40"/>
      <c r="N40"/>
    </row>
    <row r="41" spans="3:14">
      <c r="C41"/>
      <c r="N41"/>
    </row>
    <row r="42" spans="3:14">
      <c r="C42"/>
      <c r="N42"/>
    </row>
    <row r="43" spans="3:14">
      <c r="C43"/>
      <c r="N43"/>
    </row>
    <row r="44" spans="3:14">
      <c r="C44"/>
      <c r="N44"/>
    </row>
    <row r="45" spans="3:14">
      <c r="C45"/>
      <c r="N45"/>
    </row>
    <row r="46" spans="3:14">
      <c r="C46"/>
      <c r="N46"/>
    </row>
    <row r="47" spans="3:14">
      <c r="C47"/>
      <c r="N47"/>
    </row>
    <row r="48" spans="3:14">
      <c r="C48"/>
      <c r="N48"/>
    </row>
    <row r="49" spans="3:14">
      <c r="C49"/>
      <c r="N49"/>
    </row>
    <row r="50" spans="3:14">
      <c r="C50"/>
      <c r="N50"/>
    </row>
    <row r="51" spans="3:14">
      <c r="C51"/>
      <c r="N51"/>
    </row>
    <row r="52" spans="3:14">
      <c r="C52"/>
      <c r="N52"/>
    </row>
    <row r="53" spans="3:14">
      <c r="C53"/>
      <c r="N53"/>
    </row>
    <row r="54" spans="3:14">
      <c r="C54"/>
      <c r="N54"/>
    </row>
    <row r="55" spans="3:14">
      <c r="C55"/>
      <c r="N55"/>
    </row>
    <row r="56" spans="3:14">
      <c r="C56"/>
      <c r="N56"/>
    </row>
    <row r="57" spans="3:14">
      <c r="C57"/>
      <c r="N57"/>
    </row>
    <row r="58" spans="3:14">
      <c r="C58"/>
      <c r="N58"/>
    </row>
    <row r="59" spans="3:14">
      <c r="C59"/>
      <c r="N59"/>
    </row>
    <row r="60" spans="3:14">
      <c r="C60"/>
      <c r="N60"/>
    </row>
    <row r="61" spans="3:14">
      <c r="C61"/>
      <c r="N61"/>
    </row>
    <row r="62" spans="3:14">
      <c r="C62"/>
      <c r="N62"/>
    </row>
    <row r="63" spans="3:14">
      <c r="C63"/>
      <c r="N63"/>
    </row>
    <row r="64" spans="3:14">
      <c r="C64"/>
      <c r="N64"/>
    </row>
    <row r="65" spans="3:14">
      <c r="C65"/>
      <c r="N65"/>
    </row>
    <row r="66" spans="3:14">
      <c r="C66"/>
      <c r="N66"/>
    </row>
    <row r="67" spans="3:14">
      <c r="C67"/>
      <c r="N67"/>
    </row>
    <row r="68" spans="3:14">
      <c r="C68"/>
      <c r="N68"/>
    </row>
    <row r="69" spans="3:14">
      <c r="C69"/>
      <c r="N69"/>
    </row>
    <row r="70" spans="3:14">
      <c r="C70"/>
      <c r="N70"/>
    </row>
    <row r="71" spans="3:14">
      <c r="C71"/>
      <c r="N71"/>
    </row>
    <row r="72" spans="3:14">
      <c r="C72"/>
      <c r="N72"/>
    </row>
    <row r="73" spans="3:14">
      <c r="C73"/>
      <c r="N73"/>
    </row>
    <row r="74" spans="3:14">
      <c r="C74"/>
      <c r="N74"/>
    </row>
    <row r="75" spans="3:14">
      <c r="C75"/>
      <c r="N75"/>
    </row>
    <row r="76" spans="3:14">
      <c r="C76"/>
      <c r="N76"/>
    </row>
    <row r="77" spans="3:14">
      <c r="C77"/>
      <c r="N77"/>
    </row>
    <row r="78" spans="3:14">
      <c r="C78"/>
      <c r="N78"/>
    </row>
    <row r="79" spans="3:14">
      <c r="C79"/>
      <c r="N79"/>
    </row>
    <row r="80" spans="3:14">
      <c r="C80"/>
      <c r="N80"/>
    </row>
    <row r="81" spans="3:14">
      <c r="C81"/>
      <c r="N81"/>
    </row>
    <row r="82" spans="3:14">
      <c r="C82"/>
      <c r="N82"/>
    </row>
    <row r="83" spans="3:14">
      <c r="C83"/>
      <c r="N83"/>
    </row>
    <row r="84" spans="3:14">
      <c r="C84"/>
      <c r="N84"/>
    </row>
    <row r="85" spans="3:14">
      <c r="C85"/>
      <c r="N85"/>
    </row>
    <row r="86" spans="3:14">
      <c r="C86"/>
      <c r="N86"/>
    </row>
    <row r="87" spans="3:14">
      <c r="C87"/>
      <c r="N87"/>
    </row>
    <row r="88" spans="3:14">
      <c r="C88"/>
      <c r="N88"/>
    </row>
    <row r="89" spans="3:14">
      <c r="C89"/>
      <c r="N89"/>
    </row>
    <row r="90" spans="3:14">
      <c r="C90"/>
      <c r="N90"/>
    </row>
    <row r="91" spans="3:14">
      <c r="C91"/>
      <c r="N91"/>
    </row>
    <row r="92" spans="3:14">
      <c r="C92"/>
      <c r="N92"/>
    </row>
    <row r="93" spans="3:14">
      <c r="C93"/>
      <c r="N93"/>
    </row>
    <row r="94" spans="3:14">
      <c r="C94"/>
      <c r="N94"/>
    </row>
    <row r="95" spans="3:14">
      <c r="C95"/>
      <c r="N95"/>
    </row>
    <row r="96" spans="3:14">
      <c r="C96"/>
      <c r="N96"/>
    </row>
    <row r="97" spans="3:14">
      <c r="C97"/>
      <c r="N97"/>
    </row>
    <row r="98" spans="3:14">
      <c r="C98"/>
      <c r="N98"/>
    </row>
    <row r="99" spans="3:14">
      <c r="C99"/>
      <c r="N99"/>
    </row>
    <row r="100" spans="3:14">
      <c r="C100"/>
      <c r="N100"/>
    </row>
    <row r="101" spans="3:14">
      <c r="C101"/>
      <c r="N101"/>
    </row>
    <row r="102" spans="3:14">
      <c r="C102"/>
      <c r="N102"/>
    </row>
    <row r="103" spans="3:14">
      <c r="C103"/>
      <c r="N103"/>
    </row>
    <row r="104" spans="3:14">
      <c r="C104"/>
      <c r="N104"/>
    </row>
    <row r="105" spans="3:14">
      <c r="C105"/>
      <c r="N105"/>
    </row>
    <row r="106" spans="3:14">
      <c r="C106"/>
      <c r="N106"/>
    </row>
    <row r="107" spans="3:14">
      <c r="C107"/>
      <c r="N107"/>
    </row>
    <row r="108" spans="3:14">
      <c r="C108"/>
      <c r="N108"/>
    </row>
    <row r="109" spans="3:14">
      <c r="C109"/>
      <c r="N109"/>
    </row>
    <row r="110" spans="3:14">
      <c r="C110"/>
      <c r="N110"/>
    </row>
    <row r="111" spans="3:14">
      <c r="C111"/>
      <c r="N111"/>
    </row>
    <row r="112" spans="3:14">
      <c r="C112"/>
      <c r="N112"/>
    </row>
    <row r="113" spans="3:14">
      <c r="C113"/>
      <c r="N113"/>
    </row>
    <row r="114" spans="3:14">
      <c r="C114"/>
      <c r="N114"/>
    </row>
    <row r="115" spans="3:14">
      <c r="C115"/>
      <c r="N115"/>
    </row>
    <row r="116" spans="3:14">
      <c r="C116"/>
      <c r="N116"/>
    </row>
    <row r="117" spans="3:14">
      <c r="C117"/>
      <c r="N117"/>
    </row>
    <row r="118" spans="3:14">
      <c r="C118"/>
      <c r="N118"/>
    </row>
    <row r="119" spans="3:14">
      <c r="C119"/>
      <c r="N119"/>
    </row>
    <row r="120" spans="3:14">
      <c r="C120"/>
      <c r="N120"/>
    </row>
    <row r="121" spans="3:14">
      <c r="C121"/>
      <c r="N121"/>
    </row>
    <row r="122" spans="3:14">
      <c r="C122"/>
      <c r="N122"/>
    </row>
    <row r="123" spans="3:14">
      <c r="C123"/>
      <c r="N123"/>
    </row>
    <row r="124" spans="3:14">
      <c r="C124"/>
      <c r="N124"/>
    </row>
    <row r="125" spans="3:14">
      <c r="C125"/>
      <c r="N125"/>
    </row>
    <row r="126" spans="3:14">
      <c r="C126"/>
      <c r="N126"/>
    </row>
    <row r="127" spans="3:14">
      <c r="C127"/>
      <c r="N127"/>
    </row>
    <row r="128" spans="3:14">
      <c r="C128"/>
      <c r="N128"/>
    </row>
    <row r="129" spans="3:14">
      <c r="C129"/>
      <c r="N129"/>
    </row>
    <row r="130" spans="3:14">
      <c r="C130"/>
      <c r="N130"/>
    </row>
    <row r="131" spans="3:14">
      <c r="C131"/>
      <c r="N131"/>
    </row>
    <row r="132" spans="3:14">
      <c r="C132"/>
      <c r="N132"/>
    </row>
    <row r="133" spans="3:14">
      <c r="C133"/>
      <c r="N133"/>
    </row>
    <row r="134" spans="3:14">
      <c r="C134"/>
      <c r="N134"/>
    </row>
    <row r="135" spans="3:14">
      <c r="C135"/>
      <c r="N135"/>
    </row>
    <row r="136" spans="3:14">
      <c r="C136"/>
      <c r="N136"/>
    </row>
    <row r="137" spans="3:14">
      <c r="C137"/>
      <c r="N137"/>
    </row>
    <row r="138" spans="3:14">
      <c r="C138"/>
      <c r="N138"/>
    </row>
    <row r="139" spans="3:14">
      <c r="C139"/>
      <c r="N139"/>
    </row>
    <row r="140" spans="3:14">
      <c r="C140"/>
      <c r="N140"/>
    </row>
    <row r="141" spans="3:14">
      <c r="C141"/>
      <c r="N141"/>
    </row>
    <row r="142" spans="3:14">
      <c r="C142"/>
      <c r="N142"/>
    </row>
    <row r="143" spans="3:14">
      <c r="C143"/>
      <c r="N143"/>
    </row>
    <row r="144" spans="3:14">
      <c r="C144"/>
      <c r="N144"/>
    </row>
    <row r="145" spans="3:14">
      <c r="C145"/>
      <c r="N145"/>
    </row>
    <row r="146" spans="3:14">
      <c r="C146"/>
      <c r="N146"/>
    </row>
    <row r="147" spans="3:14">
      <c r="C147"/>
      <c r="N147"/>
    </row>
    <row r="148" spans="3:14">
      <c r="C148"/>
      <c r="N148"/>
    </row>
    <row r="149" spans="3:14">
      <c r="C149"/>
      <c r="N149"/>
    </row>
    <row r="150" spans="3:14">
      <c r="C150"/>
      <c r="N150"/>
    </row>
    <row r="151" spans="3:14">
      <c r="C151"/>
      <c r="N151"/>
    </row>
    <row r="152" spans="3:14">
      <c r="C152"/>
      <c r="N152"/>
    </row>
    <row r="153" spans="3:14">
      <c r="C153"/>
      <c r="N153"/>
    </row>
    <row r="154" spans="3:14">
      <c r="C154"/>
      <c r="N154"/>
    </row>
    <row r="155" spans="3:14">
      <c r="C155"/>
      <c r="N155"/>
    </row>
    <row r="156" spans="3:14">
      <c r="C156"/>
      <c r="N156"/>
    </row>
    <row r="157" spans="3:14">
      <c r="C157"/>
      <c r="N157"/>
    </row>
    <row r="158" spans="3:14">
      <c r="C158"/>
      <c r="N158"/>
    </row>
    <row r="159" spans="3:14">
      <c r="C159"/>
      <c r="N159"/>
    </row>
    <row r="160" spans="3:14">
      <c r="C160"/>
      <c r="N160"/>
    </row>
    <row r="161" spans="3:14">
      <c r="C161"/>
      <c r="N161"/>
    </row>
    <row r="162" spans="3:14">
      <c r="C162"/>
      <c r="N162"/>
    </row>
    <row r="163" spans="3:14">
      <c r="C163"/>
      <c r="N163"/>
    </row>
    <row r="164" spans="3:14">
      <c r="C164"/>
      <c r="N164"/>
    </row>
    <row r="165" spans="3:14">
      <c r="C165"/>
      <c r="N165"/>
    </row>
    <row r="166" spans="3:14">
      <c r="C166"/>
      <c r="N166"/>
    </row>
    <row r="167" spans="3:14">
      <c r="C167"/>
      <c r="N167"/>
    </row>
    <row r="168" spans="3:14">
      <c r="C168"/>
      <c r="N168"/>
    </row>
    <row r="169" spans="3:14">
      <c r="C169"/>
      <c r="N169"/>
    </row>
    <row r="170" spans="3:14">
      <c r="C170"/>
      <c r="N170"/>
    </row>
    <row r="171" spans="3:14">
      <c r="C171"/>
      <c r="N171"/>
    </row>
    <row r="172" spans="3:14">
      <c r="C172"/>
      <c r="N172"/>
    </row>
    <row r="173" spans="3:14">
      <c r="C173"/>
      <c r="N173"/>
    </row>
    <row r="174" spans="3:14">
      <c r="C174"/>
      <c r="N174"/>
    </row>
    <row r="175" spans="3:14">
      <c r="C175"/>
      <c r="N175"/>
    </row>
    <row r="176" spans="3:14">
      <c r="C176"/>
      <c r="N176"/>
    </row>
    <row r="177" spans="3:14">
      <c r="C177"/>
      <c r="N177"/>
    </row>
    <row r="178" spans="3:14">
      <c r="C178"/>
      <c r="N178"/>
    </row>
    <row r="179" spans="3:14">
      <c r="C179"/>
      <c r="N179"/>
    </row>
    <row r="180" spans="3:14">
      <c r="C180"/>
      <c r="N180"/>
    </row>
    <row r="181" spans="3:14">
      <c r="C181"/>
      <c r="N181"/>
    </row>
    <row r="182" spans="3:14">
      <c r="C182"/>
      <c r="N182"/>
    </row>
    <row r="183" spans="3:14">
      <c r="C183"/>
      <c r="N183"/>
    </row>
    <row r="184" spans="3:14">
      <c r="C184"/>
      <c r="N184"/>
    </row>
    <row r="185" spans="3:14">
      <c r="C185"/>
      <c r="N185"/>
    </row>
    <row r="186" spans="3:14">
      <c r="C186"/>
      <c r="N186"/>
    </row>
    <row r="187" spans="3:14">
      <c r="C187"/>
      <c r="N187"/>
    </row>
    <row r="188" spans="3:14">
      <c r="C188"/>
      <c r="N188"/>
    </row>
    <row r="189" spans="3:14">
      <c r="C189"/>
      <c r="N189"/>
    </row>
    <row r="190" spans="3:14">
      <c r="C190"/>
      <c r="N190"/>
    </row>
    <row r="191" spans="3:14">
      <c r="C191"/>
      <c r="N191"/>
    </row>
    <row r="192" spans="3:14">
      <c r="C192"/>
      <c r="N192"/>
    </row>
    <row r="193" spans="3:14">
      <c r="C193"/>
      <c r="N193"/>
    </row>
    <row r="194" spans="3:14">
      <c r="C194"/>
      <c r="N194"/>
    </row>
    <row r="195" spans="3:14">
      <c r="C195"/>
      <c r="N195"/>
    </row>
    <row r="196" spans="3:14">
      <c r="C196"/>
      <c r="N196"/>
    </row>
    <row r="197" spans="3:14">
      <c r="C197"/>
      <c r="N197"/>
    </row>
    <row r="198" spans="3:14">
      <c r="C198"/>
      <c r="N198"/>
    </row>
    <row r="199" spans="3:14">
      <c r="C199"/>
      <c r="N199"/>
    </row>
    <row r="200" spans="3:14">
      <c r="C200"/>
      <c r="N200"/>
    </row>
    <row r="201" spans="3:14">
      <c r="C201"/>
      <c r="N201"/>
    </row>
    <row r="202" spans="3:14">
      <c r="C202"/>
      <c r="N202"/>
    </row>
    <row r="203" spans="3:14">
      <c r="C203"/>
      <c r="N203"/>
    </row>
    <row r="204" spans="3:14">
      <c r="C204"/>
      <c r="N204"/>
    </row>
    <row r="205" spans="3:14">
      <c r="C205"/>
      <c r="N205"/>
    </row>
    <row r="206" spans="3:14">
      <c r="C206"/>
      <c r="N206"/>
    </row>
    <row r="207" spans="3:14">
      <c r="C207"/>
      <c r="N207"/>
    </row>
    <row r="208" spans="3:14">
      <c r="C208"/>
      <c r="N208"/>
    </row>
    <row r="209" spans="3:14">
      <c r="C209"/>
      <c r="N209"/>
    </row>
    <row r="210" spans="3:14">
      <c r="C210"/>
      <c r="N210"/>
    </row>
    <row r="211" spans="3:14">
      <c r="C211"/>
      <c r="N211"/>
    </row>
    <row r="212" spans="3:14">
      <c r="C212"/>
      <c r="N212"/>
    </row>
    <row r="213" spans="3:14">
      <c r="C213"/>
      <c r="N213"/>
    </row>
    <row r="214" spans="3:14">
      <c r="C214"/>
      <c r="N214"/>
    </row>
    <row r="215" spans="3:14">
      <c r="C215"/>
      <c r="N215"/>
    </row>
    <row r="216" spans="3:14">
      <c r="C216"/>
      <c r="N216"/>
    </row>
    <row r="217" spans="3:14">
      <c r="C217"/>
      <c r="N217"/>
    </row>
    <row r="218" spans="3:14">
      <c r="C218"/>
      <c r="N218"/>
    </row>
    <row r="219" spans="3:14">
      <c r="C219"/>
      <c r="N219"/>
    </row>
    <row r="220" spans="3:14">
      <c r="C220"/>
      <c r="N220"/>
    </row>
    <row r="221" spans="3:14">
      <c r="C221"/>
      <c r="N221"/>
    </row>
    <row r="222" spans="3:14">
      <c r="C222"/>
      <c r="N222"/>
    </row>
    <row r="223" spans="3:14">
      <c r="C223"/>
      <c r="N223"/>
    </row>
    <row r="224" spans="3:14">
      <c r="C224"/>
      <c r="N224"/>
    </row>
    <row r="225" spans="3:14">
      <c r="C225"/>
      <c r="N225"/>
    </row>
    <row r="226" spans="3:14">
      <c r="C226"/>
      <c r="N226"/>
    </row>
    <row r="227" spans="3:14">
      <c r="C227"/>
      <c r="N227"/>
    </row>
    <row r="228" spans="3:14">
      <c r="C228"/>
      <c r="N228"/>
    </row>
    <row r="229" spans="3:14">
      <c r="C229"/>
      <c r="N229"/>
    </row>
    <row r="230" spans="3:14">
      <c r="C230"/>
      <c r="N230"/>
    </row>
    <row r="231" spans="3:14">
      <c r="C231"/>
      <c r="N231"/>
    </row>
    <row r="232" spans="3:14">
      <c r="C232"/>
      <c r="N232"/>
    </row>
    <row r="233" spans="3:14">
      <c r="C233"/>
      <c r="N233"/>
    </row>
    <row r="234" spans="3:14">
      <c r="C234"/>
      <c r="N234"/>
    </row>
    <row r="235" spans="3:14">
      <c r="C235"/>
      <c r="N235"/>
    </row>
    <row r="236" spans="3:14">
      <c r="C236"/>
      <c r="N236"/>
    </row>
    <row r="237" spans="3:14">
      <c r="C237"/>
      <c r="N237"/>
    </row>
    <row r="238" spans="3:14">
      <c r="C238"/>
      <c r="N238"/>
    </row>
    <row r="239" spans="3:14">
      <c r="C239"/>
      <c r="N239"/>
    </row>
    <row r="240" spans="3:14">
      <c r="C240"/>
      <c r="N240"/>
    </row>
    <row r="241" spans="3:14">
      <c r="C241"/>
      <c r="N241"/>
    </row>
    <row r="242" spans="3:14">
      <c r="C242"/>
      <c r="N242"/>
    </row>
    <row r="243" spans="3:14">
      <c r="C243"/>
      <c r="N243"/>
    </row>
    <row r="244" spans="3:14">
      <c r="C244"/>
      <c r="N244"/>
    </row>
    <row r="245" spans="3:14">
      <c r="C245"/>
      <c r="N245"/>
    </row>
    <row r="246" spans="3:14">
      <c r="C246"/>
      <c r="N246"/>
    </row>
    <row r="247" spans="3:14">
      <c r="C247"/>
      <c r="N247"/>
    </row>
    <row r="248" spans="3:14">
      <c r="C248"/>
      <c r="N248"/>
    </row>
    <row r="249" spans="3:14">
      <c r="C249"/>
      <c r="N249"/>
    </row>
    <row r="250" spans="3:14">
      <c r="C250"/>
      <c r="N250"/>
    </row>
    <row r="251" spans="3:14">
      <c r="C251"/>
      <c r="N251"/>
    </row>
    <row r="252" spans="3:14">
      <c r="C252"/>
      <c r="N252"/>
    </row>
    <row r="253" spans="3:14">
      <c r="C253"/>
      <c r="N253"/>
    </row>
    <row r="254" spans="3:14">
      <c r="C254"/>
      <c r="N254"/>
    </row>
    <row r="255" spans="3:14">
      <c r="C255"/>
      <c r="N255"/>
    </row>
    <row r="256" spans="3:14">
      <c r="C256"/>
      <c r="N256"/>
    </row>
    <row r="257" spans="3:14">
      <c r="C257"/>
      <c r="N257"/>
    </row>
    <row r="258" spans="3:14">
      <c r="C258"/>
      <c r="N258"/>
    </row>
    <row r="259" spans="3:14">
      <c r="C259"/>
      <c r="N259"/>
    </row>
    <row r="260" spans="3:14">
      <c r="C260"/>
      <c r="N260"/>
    </row>
    <row r="261" spans="3:14">
      <c r="C261"/>
      <c r="N261"/>
    </row>
    <row r="262" spans="3:14">
      <c r="C262"/>
      <c r="N262"/>
    </row>
    <row r="263" spans="3:14">
      <c r="C263"/>
      <c r="N263"/>
    </row>
    <row r="264" spans="3:14">
      <c r="C264"/>
      <c r="N264"/>
    </row>
    <row r="265" spans="3:14">
      <c r="C265"/>
      <c r="N265"/>
    </row>
    <row r="266" spans="3:14">
      <c r="C266"/>
      <c r="N266"/>
    </row>
    <row r="267" spans="3:14">
      <c r="C267"/>
      <c r="N267"/>
    </row>
    <row r="268" spans="3:14">
      <c r="C268"/>
      <c r="N268"/>
    </row>
    <row r="269" spans="3:14">
      <c r="C269"/>
      <c r="N269"/>
    </row>
    <row r="270" spans="3:14">
      <c r="C270"/>
      <c r="N270"/>
    </row>
    <row r="271" spans="3:14">
      <c r="C271"/>
      <c r="N271"/>
    </row>
    <row r="272" spans="3:14">
      <c r="C272"/>
      <c r="N272"/>
    </row>
    <row r="273" spans="3:14">
      <c r="C273"/>
      <c r="N273"/>
    </row>
    <row r="274" spans="3:14">
      <c r="C274"/>
      <c r="N274"/>
    </row>
    <row r="275" spans="3:14">
      <c r="C275"/>
      <c r="N275"/>
    </row>
    <row r="276" spans="3:14">
      <c r="C276"/>
      <c r="N276"/>
    </row>
    <row r="277" spans="3:14">
      <c r="C277"/>
      <c r="N277"/>
    </row>
    <row r="278" spans="3:14">
      <c r="C278"/>
      <c r="N278"/>
    </row>
    <row r="279" spans="3:14">
      <c r="C279"/>
      <c r="N279"/>
    </row>
    <row r="280" spans="3:14">
      <c r="C280"/>
      <c r="N280"/>
    </row>
    <row r="281" spans="3:14">
      <c r="C281"/>
      <c r="N281"/>
    </row>
    <row r="282" spans="3:14">
      <c r="C282"/>
      <c r="N282"/>
    </row>
    <row r="283" spans="3:14">
      <c r="C283"/>
      <c r="N283"/>
    </row>
    <row r="284" spans="3:14">
      <c r="C284"/>
      <c r="N284"/>
    </row>
    <row r="285" spans="3:14">
      <c r="C285"/>
      <c r="N285"/>
    </row>
    <row r="286" spans="3:14">
      <c r="C286"/>
      <c r="N286"/>
    </row>
    <row r="287" spans="3:14">
      <c r="C287"/>
      <c r="N287"/>
    </row>
    <row r="288" spans="3:14">
      <c r="C288"/>
      <c r="N288"/>
    </row>
    <row r="289" spans="3:14">
      <c r="C289"/>
      <c r="N289"/>
    </row>
    <row r="290" spans="3:14">
      <c r="C290"/>
      <c r="N290"/>
    </row>
    <row r="291" spans="3:14">
      <c r="C291"/>
      <c r="N291"/>
    </row>
    <row r="292" spans="3:14">
      <c r="C292"/>
      <c r="N292"/>
    </row>
    <row r="293" spans="3:14">
      <c r="C293"/>
      <c r="N293"/>
    </row>
    <row r="294" spans="3:14">
      <c r="C294"/>
      <c r="N294"/>
    </row>
    <row r="295" spans="3:14">
      <c r="C295"/>
      <c r="N295"/>
    </row>
    <row r="296" spans="3:14">
      <c r="C296"/>
      <c r="N296"/>
    </row>
    <row r="297" spans="3:14">
      <c r="C297"/>
      <c r="N297"/>
    </row>
    <row r="298" spans="3:14">
      <c r="C298"/>
      <c r="N298"/>
    </row>
    <row r="299" spans="3:14">
      <c r="C299"/>
      <c r="N299"/>
    </row>
    <row r="300" spans="3:14">
      <c r="C300"/>
      <c r="N300"/>
    </row>
    <row r="301" spans="3:14">
      <c r="C301"/>
      <c r="N301"/>
    </row>
    <row r="302" spans="3:14">
      <c r="C302"/>
      <c r="N302"/>
    </row>
    <row r="303" spans="3:14">
      <c r="C303"/>
      <c r="N303"/>
    </row>
    <row r="304" spans="3:14">
      <c r="C304"/>
      <c r="N304"/>
    </row>
    <row r="305" spans="3:14">
      <c r="C305"/>
      <c r="N305"/>
    </row>
    <row r="306" spans="3:14">
      <c r="C306"/>
      <c r="N306"/>
    </row>
    <row r="307" spans="3:14">
      <c r="C307"/>
      <c r="N307"/>
    </row>
    <row r="308" spans="3:14">
      <c r="C308"/>
      <c r="N308"/>
    </row>
    <row r="309" spans="3:14">
      <c r="C309"/>
      <c r="N309"/>
    </row>
    <row r="310" spans="3:14">
      <c r="C310"/>
      <c r="N310"/>
    </row>
    <row r="311" spans="3:14">
      <c r="C311"/>
      <c r="N311"/>
    </row>
    <row r="312" spans="3:14">
      <c r="C312"/>
      <c r="N312"/>
    </row>
    <row r="313" spans="3:14">
      <c r="C313"/>
      <c r="N313"/>
    </row>
    <row r="314" spans="3:14">
      <c r="C314"/>
      <c r="N314"/>
    </row>
    <row r="315" spans="3:14">
      <c r="C315"/>
      <c r="N315"/>
    </row>
    <row r="316" spans="3:14">
      <c r="C316"/>
      <c r="N316"/>
    </row>
    <row r="317" spans="3:14">
      <c r="C317"/>
      <c r="N317"/>
    </row>
    <row r="318" spans="3:14">
      <c r="C318"/>
      <c r="N318"/>
    </row>
    <row r="319" spans="3:14">
      <c r="C319"/>
      <c r="N319"/>
    </row>
    <row r="320" spans="3:14">
      <c r="C320"/>
      <c r="N320"/>
    </row>
    <row r="321" spans="3:14">
      <c r="C321"/>
      <c r="N321"/>
    </row>
    <row r="322" spans="3:14">
      <c r="C322"/>
      <c r="N322"/>
    </row>
    <row r="323" spans="3:14">
      <c r="C323"/>
      <c r="N323"/>
    </row>
    <row r="324" spans="3:14">
      <c r="C324"/>
      <c r="N324"/>
    </row>
    <row r="325" spans="3:14">
      <c r="C325"/>
      <c r="N325"/>
    </row>
    <row r="326" spans="3:14">
      <c r="C326"/>
      <c r="N326"/>
    </row>
    <row r="327" spans="3:14">
      <c r="C327"/>
      <c r="N327"/>
    </row>
    <row r="328" spans="3:14">
      <c r="C328"/>
      <c r="N328"/>
    </row>
    <row r="329" spans="3:14">
      <c r="C329"/>
      <c r="N329"/>
    </row>
    <row r="330" spans="3:14">
      <c r="C330"/>
      <c r="N330"/>
    </row>
    <row r="331" spans="3:14">
      <c r="C331"/>
      <c r="N331"/>
    </row>
    <row r="332" spans="3:14">
      <c r="C332"/>
      <c r="N332"/>
    </row>
    <row r="333" spans="3:14">
      <c r="C333"/>
      <c r="N333"/>
    </row>
    <row r="334" spans="3:14">
      <c r="C334"/>
      <c r="N334"/>
    </row>
    <row r="335" spans="3:14">
      <c r="C335"/>
      <c r="N335"/>
    </row>
    <row r="336" spans="3:14">
      <c r="C336"/>
      <c r="N336"/>
    </row>
    <row r="337" spans="3:14">
      <c r="C337"/>
      <c r="N337"/>
    </row>
    <row r="338" spans="3:14">
      <c r="C338"/>
      <c r="N338"/>
    </row>
    <row r="339" spans="3:14">
      <c r="C339"/>
      <c r="N339"/>
    </row>
    <row r="340" spans="3:14">
      <c r="C340"/>
      <c r="N340"/>
    </row>
    <row r="341" spans="3:14">
      <c r="C341"/>
      <c r="N341"/>
    </row>
    <row r="342" spans="3:14">
      <c r="C342"/>
      <c r="N342"/>
    </row>
    <row r="343" spans="3:14">
      <c r="C343"/>
      <c r="N343"/>
    </row>
    <row r="344" spans="3:14">
      <c r="C344"/>
      <c r="N344"/>
    </row>
    <row r="345" spans="3:14">
      <c r="C345"/>
      <c r="N345"/>
    </row>
    <row r="346" spans="3:14">
      <c r="C346"/>
      <c r="N346"/>
    </row>
    <row r="347" spans="3:14">
      <c r="C347"/>
      <c r="N347"/>
    </row>
    <row r="348" spans="3:14">
      <c r="C348"/>
      <c r="N348"/>
    </row>
    <row r="349" spans="3:14">
      <c r="C349"/>
      <c r="N349"/>
    </row>
    <row r="350" spans="3:14">
      <c r="C350"/>
      <c r="N350"/>
    </row>
    <row r="351" spans="3:14">
      <c r="C351"/>
      <c r="N351"/>
    </row>
    <row r="352" spans="3:14">
      <c r="C352"/>
      <c r="N352"/>
    </row>
    <row r="353" spans="3:14">
      <c r="C353"/>
      <c r="N353"/>
    </row>
    <row r="354" spans="3:14">
      <c r="C354"/>
      <c r="N354"/>
    </row>
    <row r="355" spans="3:14">
      <c r="C355"/>
      <c r="N355"/>
    </row>
    <row r="356" spans="3:14">
      <c r="C356"/>
      <c r="N356"/>
    </row>
    <row r="357" spans="3:14">
      <c r="C357"/>
      <c r="N357"/>
    </row>
    <row r="358" spans="3:14">
      <c r="C358"/>
      <c r="N358"/>
    </row>
    <row r="359" spans="3:14">
      <c r="C359"/>
      <c r="N359"/>
    </row>
    <row r="360" spans="3:14">
      <c r="C360"/>
      <c r="N360"/>
    </row>
    <row r="361" spans="3:14">
      <c r="C361"/>
      <c r="N361"/>
    </row>
    <row r="362" spans="3:14">
      <c r="C362"/>
      <c r="N362"/>
    </row>
    <row r="363" spans="3:14">
      <c r="C363"/>
      <c r="N363"/>
    </row>
    <row r="364" spans="3:14">
      <c r="C364"/>
      <c r="N364"/>
    </row>
    <row r="365" spans="3:14">
      <c r="C365"/>
      <c r="N365"/>
    </row>
    <row r="366" spans="3:14">
      <c r="C366"/>
      <c r="N366"/>
    </row>
    <row r="367" spans="3:14">
      <c r="C367"/>
      <c r="N367"/>
    </row>
    <row r="368" spans="3:14">
      <c r="C368"/>
      <c r="N368"/>
    </row>
    <row r="369" spans="3:14">
      <c r="C369"/>
      <c r="N369"/>
    </row>
    <row r="370" spans="3:14">
      <c r="C370"/>
      <c r="N370"/>
    </row>
    <row r="371" spans="3:14">
      <c r="C371"/>
      <c r="N371"/>
    </row>
    <row r="372" spans="3:14">
      <c r="C372"/>
      <c r="N372"/>
    </row>
    <row r="373" spans="3:14">
      <c r="C373"/>
      <c r="N373"/>
    </row>
    <row r="374" spans="3:14">
      <c r="C374"/>
      <c r="N374"/>
    </row>
    <row r="375" spans="3:14">
      <c r="C375"/>
      <c r="N375"/>
    </row>
    <row r="376" spans="3:14">
      <c r="C376"/>
      <c r="N376"/>
    </row>
    <row r="377" spans="3:14">
      <c r="C377"/>
      <c r="N377"/>
    </row>
    <row r="378" spans="3:14">
      <c r="C378"/>
      <c r="N378"/>
    </row>
    <row r="379" spans="3:14">
      <c r="C379"/>
      <c r="N379"/>
    </row>
    <row r="380" spans="3:14">
      <c r="C380"/>
      <c r="N380"/>
    </row>
    <row r="381" spans="3:14">
      <c r="C381"/>
      <c r="N381"/>
    </row>
    <row r="382" spans="3:14">
      <c r="C382"/>
      <c r="N382"/>
    </row>
    <row r="383" spans="3:14">
      <c r="C383"/>
      <c r="N383"/>
    </row>
    <row r="384" spans="3:14">
      <c r="C384"/>
      <c r="N384"/>
    </row>
    <row r="385" spans="3:14">
      <c r="C385"/>
      <c r="N385"/>
    </row>
    <row r="386" spans="3:14">
      <c r="C386"/>
      <c r="N386"/>
    </row>
    <row r="387" spans="3:14">
      <c r="C387"/>
      <c r="N387"/>
    </row>
    <row r="388" spans="3:14">
      <c r="C388"/>
      <c r="N388"/>
    </row>
    <row r="389" spans="3:14">
      <c r="C389"/>
      <c r="N389"/>
    </row>
    <row r="390" spans="3:14">
      <c r="C390"/>
      <c r="N390"/>
    </row>
    <row r="391" spans="3:14">
      <c r="C391"/>
      <c r="N391"/>
    </row>
    <row r="392" spans="3:14">
      <c r="C392"/>
      <c r="N392"/>
    </row>
    <row r="393" spans="3:14">
      <c r="C393"/>
      <c r="N393"/>
    </row>
    <row r="394" spans="3:14">
      <c r="C394"/>
      <c r="N394"/>
    </row>
    <row r="395" spans="3:14">
      <c r="C395"/>
      <c r="N395"/>
    </row>
    <row r="396" spans="3:14">
      <c r="C396"/>
      <c r="N396"/>
    </row>
    <row r="397" spans="3:14">
      <c r="C397"/>
      <c r="N397"/>
    </row>
    <row r="398" spans="3:14">
      <c r="C398"/>
      <c r="N398"/>
    </row>
    <row r="399" spans="3:14">
      <c r="C399"/>
      <c r="N399"/>
    </row>
    <row r="400" spans="3:14">
      <c r="C400"/>
      <c r="N400"/>
    </row>
    <row r="401" spans="3:14">
      <c r="C401"/>
      <c r="N401"/>
    </row>
    <row r="402" spans="3:14">
      <c r="C402"/>
      <c r="N402"/>
    </row>
    <row r="403" spans="3:14">
      <c r="C403"/>
      <c r="N403"/>
    </row>
    <row r="404" spans="3:14">
      <c r="C404"/>
      <c r="N404"/>
    </row>
    <row r="405" spans="3:14">
      <c r="C405"/>
      <c r="N405"/>
    </row>
    <row r="406" spans="3:14">
      <c r="C406"/>
      <c r="N406"/>
    </row>
    <row r="407" spans="3:14">
      <c r="C407"/>
      <c r="N407"/>
    </row>
    <row r="408" spans="3:14">
      <c r="C408"/>
      <c r="N408"/>
    </row>
    <row r="409" spans="3:14">
      <c r="C409"/>
      <c r="N409"/>
    </row>
    <row r="410" spans="3:14">
      <c r="C410"/>
      <c r="N410"/>
    </row>
    <row r="411" spans="3:14">
      <c r="C411"/>
      <c r="N411"/>
    </row>
    <row r="412" spans="3:14">
      <c r="C412"/>
      <c r="N412"/>
    </row>
    <row r="413" spans="3:14">
      <c r="C413"/>
      <c r="N413"/>
    </row>
    <row r="414" spans="3:14">
      <c r="C414"/>
      <c r="N414"/>
    </row>
    <row r="415" spans="3:14">
      <c r="C415"/>
      <c r="N415"/>
    </row>
    <row r="416" spans="3:14">
      <c r="C416"/>
      <c r="N416"/>
    </row>
    <row r="417" spans="3:14">
      <c r="C417"/>
      <c r="N417"/>
    </row>
    <row r="418" spans="3:14">
      <c r="C418"/>
      <c r="N418"/>
    </row>
    <row r="419" spans="3:14">
      <c r="C419"/>
      <c r="N419"/>
    </row>
    <row r="420" spans="3:14">
      <c r="C420"/>
      <c r="N420"/>
    </row>
    <row r="421" spans="3:14">
      <c r="C421"/>
      <c r="N421"/>
    </row>
    <row r="422" spans="3:14">
      <c r="C422"/>
      <c r="N422"/>
    </row>
    <row r="423" spans="3:14">
      <c r="C423"/>
      <c r="N423"/>
    </row>
    <row r="424" spans="3:14">
      <c r="C424"/>
      <c r="N424"/>
    </row>
    <row r="425" spans="3:14">
      <c r="C425"/>
      <c r="N425"/>
    </row>
    <row r="426" spans="3:14">
      <c r="C426"/>
      <c r="N426"/>
    </row>
    <row r="427" spans="3:14">
      <c r="C427"/>
      <c r="N427"/>
    </row>
    <row r="428" spans="3:14">
      <c r="C428"/>
      <c r="N428"/>
    </row>
    <row r="429" spans="3:14">
      <c r="C429"/>
      <c r="N429"/>
    </row>
    <row r="430" spans="3:14">
      <c r="C430"/>
      <c r="N430"/>
    </row>
    <row r="431" spans="3:14">
      <c r="C431"/>
      <c r="N431"/>
    </row>
    <row r="432" spans="3:14">
      <c r="C432"/>
      <c r="N432"/>
    </row>
    <row r="433" spans="3:14">
      <c r="C433"/>
      <c r="N433"/>
    </row>
    <row r="434" spans="3:14">
      <c r="C434"/>
      <c r="N434"/>
    </row>
    <row r="435" spans="3:14">
      <c r="C435"/>
      <c r="N435"/>
    </row>
    <row r="436" spans="3:14">
      <c r="C436"/>
      <c r="N436"/>
    </row>
    <row r="437" spans="3:14">
      <c r="C437"/>
      <c r="N437"/>
    </row>
    <row r="438" spans="3:14">
      <c r="C438"/>
      <c r="N438"/>
    </row>
    <row r="439" spans="3:14">
      <c r="C439"/>
      <c r="N439"/>
    </row>
    <row r="440" spans="3:14">
      <c r="C440"/>
      <c r="N440"/>
    </row>
    <row r="441" spans="3:14">
      <c r="C441"/>
      <c r="N441"/>
    </row>
    <row r="442" spans="3:14">
      <c r="C442"/>
      <c r="N442"/>
    </row>
    <row r="443" spans="3:14">
      <c r="C443"/>
      <c r="N443"/>
    </row>
    <row r="444" spans="3:14">
      <c r="C444"/>
      <c r="N444"/>
    </row>
    <row r="445" spans="3:14">
      <c r="C445"/>
      <c r="N445"/>
    </row>
    <row r="446" spans="3:14">
      <c r="C446"/>
      <c r="N446"/>
    </row>
    <row r="447" spans="3:14">
      <c r="C447"/>
      <c r="N447"/>
    </row>
    <row r="448" spans="3:14">
      <c r="C448"/>
      <c r="N448"/>
    </row>
    <row r="449" spans="3:14">
      <c r="C449"/>
      <c r="N449"/>
    </row>
    <row r="450" spans="3:14">
      <c r="C450"/>
      <c r="N450"/>
    </row>
    <row r="451" spans="3:14">
      <c r="C451"/>
      <c r="N451"/>
    </row>
    <row r="452" spans="3:14">
      <c r="C452"/>
      <c r="N452"/>
    </row>
    <row r="453" spans="3:14">
      <c r="C453"/>
      <c r="N453"/>
    </row>
    <row r="454" spans="3:14">
      <c r="C454"/>
      <c r="N454"/>
    </row>
    <row r="455" spans="3:14">
      <c r="C455"/>
      <c r="N455"/>
    </row>
    <row r="456" spans="3:14">
      <c r="C456"/>
      <c r="N456"/>
    </row>
    <row r="457" spans="3:14">
      <c r="C457"/>
      <c r="N457"/>
    </row>
    <row r="458" spans="3:14">
      <c r="C458"/>
      <c r="N458"/>
    </row>
    <row r="459" spans="3:14">
      <c r="C459"/>
      <c r="N459"/>
    </row>
    <row r="460" spans="3:14">
      <c r="C460"/>
      <c r="N460"/>
    </row>
    <row r="461" spans="3:14">
      <c r="C461"/>
      <c r="N461"/>
    </row>
    <row r="462" spans="3:14">
      <c r="C462"/>
      <c r="N462"/>
    </row>
    <row r="463" spans="3:14">
      <c r="C463"/>
      <c r="N463"/>
    </row>
    <row r="464" spans="3:14">
      <c r="C464"/>
      <c r="N464"/>
    </row>
    <row r="465" spans="3:14">
      <c r="C465"/>
      <c r="N465"/>
    </row>
    <row r="466" spans="3:14">
      <c r="C466"/>
      <c r="N466"/>
    </row>
    <row r="467" spans="3:14">
      <c r="C467"/>
      <c r="N467"/>
    </row>
    <row r="468" spans="3:14">
      <c r="C468"/>
      <c r="N468"/>
    </row>
    <row r="469" spans="3:14">
      <c r="C469"/>
      <c r="N469"/>
    </row>
    <row r="470" spans="3:14">
      <c r="C470"/>
      <c r="N470"/>
    </row>
    <row r="471" spans="3:14">
      <c r="C471"/>
      <c r="N471"/>
    </row>
    <row r="472" spans="3:14">
      <c r="C472"/>
      <c r="N472"/>
    </row>
    <row r="473" spans="3:14">
      <c r="C473"/>
      <c r="N473"/>
    </row>
    <row r="474" spans="3:14">
      <c r="C474"/>
      <c r="N474"/>
    </row>
    <row r="475" spans="3:14">
      <c r="C475"/>
      <c r="N475"/>
    </row>
    <row r="476" spans="3:14">
      <c r="C476"/>
      <c r="N476"/>
    </row>
    <row r="477" spans="3:14">
      <c r="C477"/>
      <c r="N477"/>
    </row>
    <row r="478" spans="3:14">
      <c r="C478"/>
      <c r="N478"/>
    </row>
    <row r="479" spans="3:14">
      <c r="C479"/>
      <c r="N479"/>
    </row>
    <row r="480" spans="3:14">
      <c r="C480"/>
      <c r="N480"/>
    </row>
    <row r="481" spans="3:14">
      <c r="C481"/>
      <c r="N481"/>
    </row>
    <row r="482" spans="3:14">
      <c r="C482"/>
      <c r="N482"/>
    </row>
    <row r="483" spans="3:14">
      <c r="C483"/>
      <c r="N483"/>
    </row>
    <row r="484" spans="3:14">
      <c r="C484"/>
      <c r="N484"/>
    </row>
    <row r="485" spans="3:14">
      <c r="C485"/>
      <c r="N485"/>
    </row>
    <row r="486" spans="3:14">
      <c r="C486"/>
      <c r="N486"/>
    </row>
    <row r="487" spans="3:14">
      <c r="C487"/>
      <c r="N487"/>
    </row>
    <row r="488" spans="3:14">
      <c r="C488"/>
      <c r="N488"/>
    </row>
    <row r="489" spans="3:14">
      <c r="C489"/>
      <c r="N489"/>
    </row>
    <row r="490" spans="3:14">
      <c r="C490"/>
      <c r="N490"/>
    </row>
    <row r="491" spans="3:14">
      <c r="C491"/>
      <c r="N491"/>
    </row>
    <row r="492" spans="3:14">
      <c r="C492"/>
      <c r="N492"/>
    </row>
    <row r="493" spans="3:14">
      <c r="C493"/>
      <c r="N493"/>
    </row>
    <row r="494" spans="3:14">
      <c r="C494"/>
      <c r="N494"/>
    </row>
    <row r="495" spans="3:14">
      <c r="C495"/>
      <c r="N495"/>
    </row>
    <row r="496" spans="3:14">
      <c r="C496"/>
      <c r="N496"/>
    </row>
    <row r="497" spans="3:14">
      <c r="C497"/>
      <c r="N497"/>
    </row>
    <row r="498" spans="3:14">
      <c r="C498"/>
      <c r="N498"/>
    </row>
    <row r="499" spans="3:14">
      <c r="C499"/>
      <c r="N499"/>
    </row>
    <row r="500" spans="3:14">
      <c r="C500"/>
      <c r="N500"/>
    </row>
    <row r="501" spans="3:14">
      <c r="C501"/>
      <c r="N501"/>
    </row>
    <row r="502" spans="3:14">
      <c r="C502"/>
      <c r="N502"/>
    </row>
    <row r="503" spans="3:14">
      <c r="C503"/>
      <c r="N503"/>
    </row>
    <row r="504" spans="3:14">
      <c r="C504"/>
      <c r="N504"/>
    </row>
    <row r="505" spans="3:14">
      <c r="C505"/>
      <c r="N505"/>
    </row>
    <row r="506" spans="3:14">
      <c r="C506"/>
      <c r="N506"/>
    </row>
    <row r="507" spans="3:14">
      <c r="C507"/>
      <c r="N507"/>
    </row>
    <row r="508" spans="3:14">
      <c r="C508"/>
      <c r="N508"/>
    </row>
    <row r="509" spans="3:14">
      <c r="C509"/>
      <c r="N509"/>
    </row>
    <row r="510" spans="3:14">
      <c r="C510"/>
      <c r="N510"/>
    </row>
    <row r="511" spans="3:14">
      <c r="C511"/>
      <c r="N511"/>
    </row>
    <row r="512" spans="3:14">
      <c r="C512"/>
      <c r="N512"/>
    </row>
    <row r="513" spans="3:14">
      <c r="C513"/>
      <c r="N513"/>
    </row>
    <row r="514" spans="3:14">
      <c r="C514"/>
      <c r="N514"/>
    </row>
    <row r="515" spans="3:14">
      <c r="C515"/>
      <c r="N515"/>
    </row>
    <row r="516" spans="3:14">
      <c r="C516"/>
      <c r="N516"/>
    </row>
    <row r="517" spans="3:14">
      <c r="C517"/>
      <c r="N517"/>
    </row>
    <row r="518" spans="3:14">
      <c r="C518"/>
      <c r="N518"/>
    </row>
    <row r="519" spans="3:14">
      <c r="C519"/>
      <c r="N519"/>
    </row>
    <row r="520" spans="3:14">
      <c r="C520"/>
      <c r="N520"/>
    </row>
    <row r="521" spans="3:14">
      <c r="C521"/>
      <c r="N521"/>
    </row>
    <row r="522" spans="3:14">
      <c r="C522"/>
      <c r="N522"/>
    </row>
    <row r="523" spans="3:14">
      <c r="C523"/>
      <c r="N523"/>
    </row>
    <row r="524" spans="3:14">
      <c r="C524"/>
      <c r="N524"/>
    </row>
    <row r="525" spans="3:14">
      <c r="C525"/>
      <c r="N525"/>
    </row>
    <row r="526" spans="3:14">
      <c r="C526"/>
      <c r="N526"/>
    </row>
    <row r="527" spans="3:14">
      <c r="C527"/>
      <c r="N527"/>
    </row>
    <row r="528" spans="3:14">
      <c r="C528"/>
      <c r="N528"/>
    </row>
    <row r="529" spans="3:14">
      <c r="C529"/>
      <c r="N529"/>
    </row>
    <row r="530" spans="3:14">
      <c r="C530"/>
      <c r="N530"/>
    </row>
    <row r="531" spans="3:14">
      <c r="C531"/>
      <c r="N531"/>
    </row>
    <row r="532" spans="3:14">
      <c r="C532"/>
      <c r="N532"/>
    </row>
    <row r="533" spans="3:14">
      <c r="C533"/>
      <c r="N533"/>
    </row>
    <row r="534" spans="3:14">
      <c r="C534"/>
      <c r="N534"/>
    </row>
    <row r="535" spans="3:14">
      <c r="C535"/>
      <c r="N535"/>
    </row>
    <row r="536" spans="3:14">
      <c r="C536"/>
      <c r="N536"/>
    </row>
    <row r="537" spans="3:14">
      <c r="C537"/>
      <c r="N537"/>
    </row>
    <row r="538" spans="3:14">
      <c r="C538"/>
      <c r="N538"/>
    </row>
    <row r="539" spans="3:14">
      <c r="C539"/>
      <c r="N539"/>
    </row>
    <row r="540" spans="3:14">
      <c r="C540"/>
      <c r="N540"/>
    </row>
    <row r="541" spans="3:14">
      <c r="C541"/>
      <c r="N541"/>
    </row>
    <row r="542" spans="3:14">
      <c r="C542"/>
      <c r="N542"/>
    </row>
    <row r="543" spans="3:14">
      <c r="C543"/>
      <c r="N543"/>
    </row>
    <row r="544" spans="3:14">
      <c r="C544"/>
      <c r="N544"/>
    </row>
    <row r="545" spans="3:14">
      <c r="C545"/>
      <c r="N545"/>
    </row>
    <row r="546" spans="3:14">
      <c r="C546"/>
      <c r="N546"/>
    </row>
    <row r="547" spans="3:14">
      <c r="C547"/>
      <c r="N547"/>
    </row>
    <row r="548" spans="3:14">
      <c r="C548"/>
      <c r="N548"/>
    </row>
    <row r="549" spans="3:14">
      <c r="C549"/>
      <c r="N549"/>
    </row>
    <row r="550" spans="3:14">
      <c r="C550"/>
      <c r="N550"/>
    </row>
    <row r="551" spans="3:14">
      <c r="C551"/>
      <c r="N551"/>
    </row>
    <row r="552" spans="3:14">
      <c r="C552"/>
      <c r="N552"/>
    </row>
    <row r="553" spans="3:14">
      <c r="C553"/>
      <c r="N553"/>
    </row>
    <row r="554" spans="3:14">
      <c r="C554"/>
      <c r="N554"/>
    </row>
    <row r="555" spans="3:14">
      <c r="C555"/>
      <c r="N555"/>
    </row>
    <row r="556" spans="3:14">
      <c r="C556"/>
      <c r="N556"/>
    </row>
    <row r="557" spans="3:14">
      <c r="C557"/>
      <c r="N557"/>
    </row>
    <row r="558" spans="3:14">
      <c r="C558"/>
      <c r="N558"/>
    </row>
    <row r="559" spans="3:14">
      <c r="C559"/>
      <c r="N559"/>
    </row>
    <row r="560" spans="3:14">
      <c r="C560"/>
      <c r="N560"/>
    </row>
    <row r="561" spans="3:14">
      <c r="C561"/>
      <c r="N561"/>
    </row>
    <row r="562" spans="3:14">
      <c r="C562"/>
      <c r="N562"/>
    </row>
    <row r="563" spans="3:14">
      <c r="C563"/>
      <c r="N563"/>
    </row>
    <row r="564" spans="3:14">
      <c r="C564"/>
      <c r="N564"/>
    </row>
    <row r="565" spans="3:14">
      <c r="C565"/>
      <c r="N565"/>
    </row>
    <row r="566" spans="3:14">
      <c r="C566"/>
      <c r="N566"/>
    </row>
    <row r="567" spans="3:14">
      <c r="C567"/>
      <c r="N567"/>
    </row>
    <row r="568" spans="3:14">
      <c r="C568"/>
      <c r="N568"/>
    </row>
    <row r="569" spans="3:14">
      <c r="C569"/>
      <c r="N569"/>
    </row>
    <row r="570" spans="3:14">
      <c r="C570"/>
      <c r="N570"/>
    </row>
    <row r="571" spans="3:14">
      <c r="C571"/>
      <c r="N571"/>
    </row>
    <row r="572" spans="3:14">
      <c r="C572"/>
      <c r="N572"/>
    </row>
    <row r="573" spans="3:14">
      <c r="C573"/>
      <c r="N573"/>
    </row>
    <row r="574" spans="3:14">
      <c r="C574"/>
      <c r="N574"/>
    </row>
    <row r="575" spans="3:14">
      <c r="C575"/>
      <c r="N575"/>
    </row>
    <row r="576" spans="3:14">
      <c r="C576"/>
      <c r="N576"/>
    </row>
    <row r="577" spans="3:14">
      <c r="C577"/>
      <c r="N577"/>
    </row>
    <row r="578" spans="3:14">
      <c r="C578"/>
      <c r="N578"/>
    </row>
    <row r="579" spans="3:14">
      <c r="C579"/>
      <c r="N579"/>
    </row>
    <row r="580" spans="3:14">
      <c r="C580"/>
      <c r="N580"/>
    </row>
    <row r="581" spans="3:14">
      <c r="C581"/>
      <c r="N581"/>
    </row>
    <row r="582" spans="3:14">
      <c r="C582"/>
      <c r="N582"/>
    </row>
    <row r="583" spans="3:14">
      <c r="C583"/>
      <c r="N583"/>
    </row>
    <row r="584" spans="3:14">
      <c r="C584"/>
      <c r="N584"/>
    </row>
    <row r="585" spans="3:14">
      <c r="C585"/>
      <c r="N585"/>
    </row>
    <row r="586" spans="3:14">
      <c r="C586"/>
      <c r="N586"/>
    </row>
    <row r="587" spans="3:14">
      <c r="C587"/>
      <c r="N587"/>
    </row>
    <row r="588" spans="3:14">
      <c r="C588"/>
      <c r="N588"/>
    </row>
    <row r="589" spans="3:14">
      <c r="C589"/>
      <c r="N589"/>
    </row>
    <row r="590" spans="3:14">
      <c r="C590"/>
      <c r="N590"/>
    </row>
    <row r="591" spans="3:14">
      <c r="C591"/>
      <c r="N591"/>
    </row>
    <row r="592" spans="3:14">
      <c r="C592"/>
      <c r="N592"/>
    </row>
    <row r="593" spans="3:14">
      <c r="C593"/>
      <c r="N593"/>
    </row>
    <row r="594" spans="3:14">
      <c r="C594"/>
      <c r="N594"/>
    </row>
    <row r="595" spans="3:14">
      <c r="C595"/>
      <c r="N595"/>
    </row>
    <row r="596" spans="3:14">
      <c r="C596"/>
      <c r="N596"/>
    </row>
    <row r="597" spans="3:14">
      <c r="C597"/>
      <c r="N597"/>
    </row>
    <row r="598" spans="3:14">
      <c r="C598"/>
      <c r="N598"/>
    </row>
    <row r="599" spans="3:14">
      <c r="C599"/>
      <c r="N599"/>
    </row>
    <row r="600" spans="3:14">
      <c r="C600"/>
      <c r="N600"/>
    </row>
    <row r="601" spans="3:14">
      <c r="C601"/>
      <c r="N601"/>
    </row>
    <row r="602" spans="3:14">
      <c r="C602"/>
      <c r="N602"/>
    </row>
    <row r="603" spans="3:14">
      <c r="C603"/>
      <c r="N603"/>
    </row>
    <row r="604" spans="3:14">
      <c r="C604"/>
      <c r="N604"/>
    </row>
    <row r="605" spans="3:14">
      <c r="C605"/>
      <c r="N605"/>
    </row>
    <row r="606" spans="3:14">
      <c r="C606"/>
      <c r="N606"/>
    </row>
    <row r="607" spans="3:14">
      <c r="C607"/>
      <c r="N607"/>
    </row>
    <row r="608" spans="3:14">
      <c r="C608"/>
      <c r="N608"/>
    </row>
    <row r="609" spans="3:14">
      <c r="C609"/>
      <c r="N609"/>
    </row>
    <row r="610" spans="3:14">
      <c r="C610"/>
      <c r="N610"/>
    </row>
    <row r="611" spans="3:14">
      <c r="C611"/>
      <c r="N611"/>
    </row>
    <row r="612" spans="3:14">
      <c r="C612"/>
      <c r="N612"/>
    </row>
    <row r="613" spans="3:14">
      <c r="C613"/>
      <c r="N613"/>
    </row>
    <row r="614" spans="3:14">
      <c r="C614"/>
      <c r="N614"/>
    </row>
    <row r="615" spans="3:14">
      <c r="C615"/>
      <c r="N615"/>
    </row>
    <row r="616" spans="3:14">
      <c r="C616"/>
      <c r="N616"/>
    </row>
    <row r="617" spans="3:14">
      <c r="C617"/>
      <c r="N617"/>
    </row>
    <row r="618" spans="3:14">
      <c r="C618"/>
      <c r="N618"/>
    </row>
    <row r="619" spans="3:14">
      <c r="C619"/>
      <c r="N619"/>
    </row>
    <row r="620" spans="3:14">
      <c r="C620"/>
      <c r="N620"/>
    </row>
    <row r="621" spans="3:14">
      <c r="C621"/>
      <c r="N621"/>
    </row>
    <row r="622" spans="3:14">
      <c r="C622"/>
      <c r="N622"/>
    </row>
    <row r="623" spans="3:14">
      <c r="C623"/>
      <c r="N623"/>
    </row>
    <row r="624" spans="3:14">
      <c r="C624"/>
      <c r="N624"/>
    </row>
    <row r="625" spans="3:14">
      <c r="C625"/>
      <c r="N625"/>
    </row>
    <row r="626" spans="3:14">
      <c r="C626"/>
      <c r="N626"/>
    </row>
    <row r="627" spans="3:14">
      <c r="C627"/>
      <c r="N627"/>
    </row>
    <row r="628" spans="3:14">
      <c r="C628"/>
      <c r="N628"/>
    </row>
    <row r="629" spans="3:14">
      <c r="C629"/>
      <c r="N629"/>
    </row>
    <row r="630" spans="3:14">
      <c r="C630"/>
      <c r="N630"/>
    </row>
    <row r="631" spans="3:14">
      <c r="C631"/>
      <c r="N631"/>
    </row>
    <row r="632" spans="3:14">
      <c r="C632"/>
      <c r="N632"/>
    </row>
    <row r="633" spans="3:14">
      <c r="C633"/>
      <c r="N633"/>
    </row>
    <row r="634" spans="3:14">
      <c r="C634"/>
      <c r="N634"/>
    </row>
    <row r="635" spans="3:14">
      <c r="C635"/>
      <c r="N635"/>
    </row>
    <row r="636" spans="3:14">
      <c r="C636"/>
      <c r="N636"/>
    </row>
    <row r="637" spans="3:14">
      <c r="C637"/>
      <c r="N637"/>
    </row>
    <row r="638" spans="3:14">
      <c r="C638"/>
      <c r="N638"/>
    </row>
    <row r="639" spans="3:14">
      <c r="C639"/>
      <c r="N639"/>
    </row>
    <row r="640" spans="3:14">
      <c r="C640"/>
      <c r="N640"/>
    </row>
    <row r="641" spans="3:14">
      <c r="C641"/>
      <c r="N641"/>
    </row>
    <row r="642" spans="3:14">
      <c r="C642"/>
      <c r="N642"/>
    </row>
    <row r="643" spans="3:14">
      <c r="C643"/>
      <c r="N643"/>
    </row>
    <row r="644" spans="3:14">
      <c r="C644"/>
      <c r="N644"/>
    </row>
    <row r="645" spans="3:14">
      <c r="C645"/>
      <c r="N645"/>
    </row>
    <row r="646" spans="3:14">
      <c r="C646"/>
      <c r="N646"/>
    </row>
    <row r="647" spans="3:14">
      <c r="C647"/>
      <c r="N647"/>
    </row>
    <row r="648" spans="3:14">
      <c r="C648"/>
      <c r="N648"/>
    </row>
    <row r="649" spans="3:14">
      <c r="C649"/>
      <c r="N649"/>
    </row>
    <row r="650" spans="3:14">
      <c r="C650"/>
      <c r="N650"/>
    </row>
    <row r="651" spans="3:14">
      <c r="C651"/>
      <c r="N651"/>
    </row>
    <row r="652" spans="3:14">
      <c r="C652"/>
      <c r="N652"/>
    </row>
    <row r="653" spans="3:14">
      <c r="C653"/>
      <c r="N653"/>
    </row>
    <row r="654" spans="3:14">
      <c r="C654"/>
      <c r="N654"/>
    </row>
    <row r="655" spans="3:14">
      <c r="C655"/>
      <c r="N655"/>
    </row>
    <row r="656" spans="3:14">
      <c r="C656"/>
      <c r="N656"/>
    </row>
    <row r="657" spans="3:14">
      <c r="C657"/>
      <c r="N657"/>
    </row>
    <row r="658" spans="3:14">
      <c r="C658"/>
      <c r="N658"/>
    </row>
    <row r="659" spans="3:14">
      <c r="C659"/>
      <c r="N659"/>
    </row>
    <row r="660" spans="3:14">
      <c r="C660"/>
      <c r="N660"/>
    </row>
    <row r="661" spans="3:14">
      <c r="C661"/>
      <c r="N661"/>
    </row>
    <row r="662" spans="3:14">
      <c r="C662"/>
      <c r="N662"/>
    </row>
    <row r="663" spans="3:14">
      <c r="C663"/>
      <c r="N663"/>
    </row>
    <row r="664" spans="3:14">
      <c r="C664"/>
      <c r="N664"/>
    </row>
    <row r="665" spans="3:14">
      <c r="C665"/>
      <c r="N665"/>
    </row>
    <row r="666" spans="3:14">
      <c r="C666"/>
      <c r="N666"/>
    </row>
    <row r="667" spans="3:14">
      <c r="C667"/>
      <c r="N667"/>
    </row>
    <row r="668" spans="3:14">
      <c r="C668"/>
      <c r="N668"/>
    </row>
    <row r="669" spans="3:14">
      <c r="C669"/>
      <c r="N669"/>
    </row>
    <row r="670" spans="3:14">
      <c r="C670"/>
      <c r="N670"/>
    </row>
    <row r="671" spans="3:14">
      <c r="C671"/>
      <c r="N671"/>
    </row>
    <row r="672" spans="3:14">
      <c r="C672"/>
      <c r="N672"/>
    </row>
    <row r="673" spans="3:14">
      <c r="C673"/>
      <c r="N673"/>
    </row>
    <row r="674" spans="3:14">
      <c r="C674"/>
      <c r="N674"/>
    </row>
    <row r="675" spans="3:14">
      <c r="C675"/>
      <c r="N675"/>
    </row>
    <row r="676" spans="3:14">
      <c r="C676"/>
      <c r="N676"/>
    </row>
    <row r="677" spans="3:14">
      <c r="C677"/>
      <c r="N677"/>
    </row>
    <row r="678" spans="3:14">
      <c r="C678"/>
      <c r="N678"/>
    </row>
    <row r="679" spans="3:14">
      <c r="C679"/>
      <c r="N679"/>
    </row>
    <row r="680" spans="3:14">
      <c r="C680"/>
      <c r="N680"/>
    </row>
    <row r="681" spans="3:14">
      <c r="C681"/>
      <c r="N681"/>
    </row>
    <row r="682" spans="3:14">
      <c r="C682"/>
      <c r="N682"/>
    </row>
    <row r="683" spans="3:14">
      <c r="C683"/>
      <c r="N683"/>
    </row>
    <row r="684" spans="3:14">
      <c r="C684"/>
      <c r="N684"/>
    </row>
    <row r="685" spans="3:14">
      <c r="C685"/>
      <c r="N685"/>
    </row>
    <row r="686" spans="3:14">
      <c r="C686"/>
      <c r="N686"/>
    </row>
    <row r="687" spans="3:14">
      <c r="C687"/>
      <c r="N687"/>
    </row>
    <row r="688" spans="3:14">
      <c r="C688"/>
      <c r="N688"/>
    </row>
    <row r="689" spans="3:14">
      <c r="C689"/>
      <c r="N689"/>
    </row>
    <row r="690" spans="3:14">
      <c r="C690"/>
      <c r="N690"/>
    </row>
    <row r="691" spans="3:14">
      <c r="C691"/>
      <c r="N691"/>
    </row>
    <row r="692" spans="3:14">
      <c r="C692"/>
      <c r="N692"/>
    </row>
    <row r="693" spans="3:14">
      <c r="C693"/>
      <c r="N693"/>
    </row>
    <row r="694" spans="3:14">
      <c r="C694"/>
      <c r="N694"/>
    </row>
    <row r="695" spans="3:14">
      <c r="C695"/>
      <c r="N695"/>
    </row>
    <row r="696" spans="3:14">
      <c r="C696"/>
      <c r="N696"/>
    </row>
    <row r="697" spans="3:14">
      <c r="C697"/>
      <c r="N697"/>
    </row>
    <row r="698" spans="3:14">
      <c r="C698"/>
      <c r="N698"/>
    </row>
    <row r="699" spans="3:14">
      <c r="C699"/>
      <c r="N699"/>
    </row>
    <row r="700" spans="3:14">
      <c r="C700"/>
      <c r="N700"/>
    </row>
    <row r="701" spans="3:14">
      <c r="C701"/>
      <c r="N701"/>
    </row>
    <row r="702" spans="3:14">
      <c r="C702"/>
      <c r="N702"/>
    </row>
    <row r="703" spans="3:14">
      <c r="C703"/>
      <c r="N703"/>
    </row>
    <row r="704" spans="3:14">
      <c r="C704"/>
      <c r="N704"/>
    </row>
    <row r="705" spans="3:14">
      <c r="C705"/>
      <c r="N705"/>
    </row>
    <row r="706" spans="3:14">
      <c r="C706"/>
      <c r="N706"/>
    </row>
    <row r="707" spans="3:14">
      <c r="C707"/>
      <c r="N707"/>
    </row>
    <row r="708" spans="3:14">
      <c r="C708"/>
      <c r="N708"/>
    </row>
    <row r="709" spans="3:14">
      <c r="C709"/>
      <c r="N709"/>
    </row>
    <row r="710" spans="3:14">
      <c r="C710"/>
      <c r="N710"/>
    </row>
    <row r="711" spans="3:14">
      <c r="C711"/>
      <c r="N711"/>
    </row>
    <row r="712" spans="3:14">
      <c r="C712"/>
      <c r="N712"/>
    </row>
    <row r="713" spans="3:14">
      <c r="C713"/>
      <c r="N713"/>
    </row>
    <row r="714" spans="3:14">
      <c r="C714"/>
      <c r="N714"/>
    </row>
    <row r="715" spans="3:14">
      <c r="C715"/>
      <c r="N715"/>
    </row>
    <row r="716" spans="3:14">
      <c r="C716"/>
      <c r="N716"/>
    </row>
    <row r="717" spans="3:14">
      <c r="C717"/>
      <c r="N717"/>
    </row>
    <row r="718" spans="3:14">
      <c r="C718"/>
      <c r="N718"/>
    </row>
    <row r="719" spans="3:14">
      <c r="C719"/>
      <c r="N719"/>
    </row>
    <row r="720" spans="3:14">
      <c r="C720"/>
      <c r="N720"/>
    </row>
    <row r="721" spans="3:14">
      <c r="C721"/>
      <c r="N721"/>
    </row>
    <row r="722" spans="3:14">
      <c r="C722"/>
      <c r="N722"/>
    </row>
    <row r="723" spans="3:14">
      <c r="C723"/>
      <c r="N723"/>
    </row>
    <row r="724" spans="3:14">
      <c r="C724"/>
      <c r="N724"/>
    </row>
    <row r="725" spans="3:14">
      <c r="C725"/>
      <c r="N725"/>
    </row>
    <row r="726" spans="3:14">
      <c r="C726"/>
      <c r="N726"/>
    </row>
    <row r="727" spans="3:14">
      <c r="C727"/>
      <c r="N727"/>
    </row>
    <row r="728" spans="3:14">
      <c r="C728"/>
      <c r="N728"/>
    </row>
    <row r="729" spans="3:14">
      <c r="C729"/>
      <c r="N729"/>
    </row>
    <row r="730" spans="3:14">
      <c r="C730"/>
      <c r="N730"/>
    </row>
    <row r="731" spans="3:14">
      <c r="C731"/>
      <c r="N731"/>
    </row>
    <row r="732" spans="3:14">
      <c r="C732"/>
      <c r="N732"/>
    </row>
    <row r="733" spans="3:14">
      <c r="C733"/>
      <c r="N733"/>
    </row>
    <row r="734" spans="3:14">
      <c r="C734"/>
      <c r="N734"/>
    </row>
    <row r="735" spans="3:14">
      <c r="C735"/>
      <c r="N735"/>
    </row>
    <row r="736" spans="3:14">
      <c r="C736"/>
      <c r="N736"/>
    </row>
    <row r="737" spans="3:14">
      <c r="C737"/>
      <c r="N737"/>
    </row>
    <row r="738" spans="3:14">
      <c r="C738"/>
      <c r="N738"/>
    </row>
    <row r="739" spans="3:14">
      <c r="C739"/>
      <c r="N739"/>
    </row>
    <row r="740" spans="3:14">
      <c r="C740"/>
      <c r="N740"/>
    </row>
    <row r="741" spans="3:14">
      <c r="C741"/>
      <c r="N741"/>
    </row>
    <row r="742" spans="3:14">
      <c r="C742"/>
      <c r="N742"/>
    </row>
    <row r="743" spans="3:14">
      <c r="C743"/>
      <c r="N743"/>
    </row>
    <row r="744" spans="3:14">
      <c r="C744"/>
      <c r="N744"/>
    </row>
    <row r="745" spans="3:14">
      <c r="C745"/>
      <c r="N745"/>
    </row>
    <row r="746" spans="3:14">
      <c r="C746"/>
      <c r="N746"/>
    </row>
    <row r="747" spans="3:14">
      <c r="C747"/>
      <c r="N747"/>
    </row>
    <row r="748" spans="3:14">
      <c r="C748"/>
      <c r="N748"/>
    </row>
    <row r="749" spans="3:14">
      <c r="C749"/>
      <c r="N749"/>
    </row>
    <row r="750" spans="3:14">
      <c r="C750"/>
      <c r="N750"/>
    </row>
    <row r="751" spans="3:14">
      <c r="C751"/>
      <c r="N751"/>
    </row>
    <row r="752" spans="3:14">
      <c r="C752"/>
      <c r="N752"/>
    </row>
    <row r="753" spans="3:14">
      <c r="C753"/>
      <c r="N753"/>
    </row>
    <row r="754" spans="3:14">
      <c r="C754"/>
      <c r="N754"/>
    </row>
    <row r="755" spans="3:14">
      <c r="C755"/>
      <c r="N755"/>
    </row>
    <row r="756" spans="3:14">
      <c r="C756"/>
      <c r="N756"/>
    </row>
    <row r="757" spans="3:14">
      <c r="C757"/>
      <c r="N757"/>
    </row>
    <row r="758" spans="3:14">
      <c r="C758"/>
      <c r="N758"/>
    </row>
    <row r="759" spans="3:14">
      <c r="C759"/>
      <c r="N759"/>
    </row>
    <row r="760" spans="3:14">
      <c r="C760"/>
      <c r="N760"/>
    </row>
    <row r="761" spans="3:14">
      <c r="C761"/>
      <c r="N761"/>
    </row>
    <row r="762" spans="3:14">
      <c r="C762"/>
      <c r="N762"/>
    </row>
    <row r="763" spans="3:14">
      <c r="C763"/>
      <c r="N763"/>
    </row>
    <row r="764" spans="3:14">
      <c r="C764"/>
      <c r="N764"/>
    </row>
    <row r="765" spans="3:14">
      <c r="C765"/>
      <c r="N765"/>
    </row>
    <row r="766" spans="3:14">
      <c r="C766"/>
      <c r="N766"/>
    </row>
    <row r="767" spans="3:14">
      <c r="C767"/>
      <c r="N767"/>
    </row>
    <row r="768" spans="3:14">
      <c r="C768"/>
      <c r="N768"/>
    </row>
    <row r="769" spans="3:14">
      <c r="C769"/>
      <c r="N769"/>
    </row>
    <row r="770" spans="3:14">
      <c r="C770"/>
      <c r="N770"/>
    </row>
    <row r="771" spans="3:14">
      <c r="C771"/>
      <c r="N771"/>
    </row>
    <row r="772" spans="3:14">
      <c r="C772"/>
      <c r="N772"/>
    </row>
    <row r="773" spans="3:14">
      <c r="C773"/>
      <c r="N773"/>
    </row>
    <row r="774" spans="3:14">
      <c r="C774"/>
      <c r="N774"/>
    </row>
    <row r="775" spans="3:14">
      <c r="C775"/>
      <c r="N775"/>
    </row>
    <row r="776" spans="3:14">
      <c r="C776"/>
      <c r="N776"/>
    </row>
    <row r="777" spans="3:14">
      <c r="C777"/>
      <c r="N777"/>
    </row>
    <row r="778" spans="3:14">
      <c r="C778"/>
      <c r="N778"/>
    </row>
    <row r="779" spans="3:14">
      <c r="C779"/>
      <c r="N779"/>
    </row>
    <row r="780" spans="3:14">
      <c r="C780"/>
      <c r="N780"/>
    </row>
    <row r="781" spans="3:14">
      <c r="C781"/>
      <c r="N781"/>
    </row>
    <row r="782" spans="3:14">
      <c r="C782"/>
      <c r="N782"/>
    </row>
    <row r="783" spans="3:14">
      <c r="C783"/>
      <c r="N783"/>
    </row>
    <row r="784" spans="3:14">
      <c r="C784"/>
      <c r="N784"/>
    </row>
    <row r="785" spans="3:14">
      <c r="C785"/>
      <c r="N785"/>
    </row>
    <row r="786" spans="3:14">
      <c r="C786"/>
      <c r="N786"/>
    </row>
    <row r="787" spans="3:14">
      <c r="C787"/>
      <c r="N787"/>
    </row>
    <row r="788" spans="3:14">
      <c r="C788"/>
      <c r="N788"/>
    </row>
    <row r="789" spans="3:14">
      <c r="C789"/>
      <c r="N789"/>
    </row>
    <row r="790" spans="3:14">
      <c r="C790"/>
      <c r="N790"/>
    </row>
    <row r="791" spans="3:14">
      <c r="C791"/>
      <c r="N791"/>
    </row>
    <row r="792" spans="3:14">
      <c r="C792"/>
      <c r="N792"/>
    </row>
    <row r="793" spans="3:14">
      <c r="C793"/>
      <c r="N793"/>
    </row>
    <row r="794" spans="3:14">
      <c r="C794"/>
      <c r="N794"/>
    </row>
    <row r="795" spans="3:14">
      <c r="C795"/>
      <c r="N795"/>
    </row>
    <row r="796" spans="3:14">
      <c r="C796"/>
      <c r="N796"/>
    </row>
    <row r="797" spans="3:14">
      <c r="C797"/>
      <c r="N797"/>
    </row>
    <row r="798" spans="3:14">
      <c r="C798"/>
      <c r="N798"/>
    </row>
    <row r="799" spans="3:14">
      <c r="C799"/>
      <c r="N799"/>
    </row>
    <row r="800" spans="3:14">
      <c r="C800"/>
      <c r="N800"/>
    </row>
    <row r="801" spans="3:14">
      <c r="C801"/>
      <c r="N801"/>
    </row>
    <row r="802" spans="3:14">
      <c r="C802"/>
      <c r="N802"/>
    </row>
    <row r="803" spans="3:14">
      <c r="C803"/>
      <c r="N803"/>
    </row>
    <row r="804" spans="3:14">
      <c r="C804"/>
      <c r="N804"/>
    </row>
    <row r="805" spans="3:14">
      <c r="C805"/>
      <c r="N805"/>
    </row>
    <row r="806" spans="3:14">
      <c r="C806"/>
      <c r="N806"/>
    </row>
    <row r="807" spans="3:14">
      <c r="C807"/>
      <c r="N807"/>
    </row>
    <row r="808" spans="3:14">
      <c r="C808"/>
      <c r="N808"/>
    </row>
    <row r="809" spans="3:14">
      <c r="C809"/>
      <c r="N809"/>
    </row>
    <row r="810" spans="3:14">
      <c r="C810"/>
      <c r="N810"/>
    </row>
    <row r="811" spans="3:14">
      <c r="C811"/>
      <c r="N811"/>
    </row>
    <row r="812" spans="3:14">
      <c r="C812"/>
      <c r="N812"/>
    </row>
    <row r="813" spans="3:14">
      <c r="C813"/>
      <c r="N813"/>
    </row>
    <row r="814" spans="3:14">
      <c r="C814"/>
      <c r="N814"/>
    </row>
    <row r="815" spans="3:14">
      <c r="C815"/>
      <c r="N815"/>
    </row>
    <row r="816" spans="3:14">
      <c r="C816"/>
      <c r="N816"/>
    </row>
    <row r="817" spans="3:14">
      <c r="C817"/>
      <c r="N817"/>
    </row>
    <row r="818" spans="3:14">
      <c r="C818"/>
      <c r="N818"/>
    </row>
    <row r="819" spans="3:14">
      <c r="C819"/>
      <c r="N819"/>
    </row>
    <row r="820" spans="3:14">
      <c r="C820"/>
      <c r="N820"/>
    </row>
    <row r="821" spans="3:14">
      <c r="C821"/>
      <c r="N821"/>
    </row>
    <row r="822" spans="3:14">
      <c r="C822"/>
      <c r="N822"/>
    </row>
    <row r="823" spans="3:14">
      <c r="C823"/>
      <c r="N823"/>
    </row>
    <row r="824" spans="3:14">
      <c r="C824"/>
      <c r="N824"/>
    </row>
    <row r="825" spans="3:14">
      <c r="C825"/>
      <c r="N825"/>
    </row>
    <row r="826" spans="3:14">
      <c r="C826"/>
      <c r="N826"/>
    </row>
    <row r="827" spans="3:14">
      <c r="C827"/>
      <c r="N827"/>
    </row>
    <row r="828" spans="3:14">
      <c r="C828"/>
      <c r="N828"/>
    </row>
    <row r="829" spans="3:14">
      <c r="C829"/>
      <c r="N829"/>
    </row>
    <row r="830" spans="3:14">
      <c r="C830"/>
      <c r="N830"/>
    </row>
    <row r="831" spans="3:14">
      <c r="C831"/>
      <c r="N831"/>
    </row>
    <row r="832" spans="3:14">
      <c r="C832"/>
      <c r="N832"/>
    </row>
    <row r="833" spans="3:14">
      <c r="C833"/>
      <c r="N833"/>
    </row>
    <row r="834" spans="3:14">
      <c r="C834"/>
      <c r="N834"/>
    </row>
    <row r="835" spans="3:14">
      <c r="C835"/>
      <c r="N835"/>
    </row>
    <row r="836" spans="3:14">
      <c r="C836"/>
      <c r="N836"/>
    </row>
    <row r="837" spans="3:14">
      <c r="C837"/>
      <c r="N837"/>
    </row>
    <row r="838" spans="3:14">
      <c r="C838"/>
      <c r="N838"/>
    </row>
    <row r="839" spans="3:14">
      <c r="C839"/>
      <c r="N839"/>
    </row>
    <row r="840" spans="3:14">
      <c r="C840"/>
      <c r="N840"/>
    </row>
    <row r="841" spans="3:14">
      <c r="C841"/>
      <c r="N841"/>
    </row>
    <row r="842" spans="3:14">
      <c r="C842"/>
      <c r="N842"/>
    </row>
    <row r="843" spans="3:14">
      <c r="C843"/>
      <c r="N843"/>
    </row>
    <row r="844" spans="3:14">
      <c r="C844"/>
      <c r="N844"/>
    </row>
    <row r="845" spans="3:14">
      <c r="C845"/>
      <c r="N845"/>
    </row>
    <row r="846" spans="3:14">
      <c r="C846"/>
      <c r="N846"/>
    </row>
    <row r="847" spans="3:14">
      <c r="C847"/>
      <c r="N847"/>
    </row>
    <row r="848" spans="3:14">
      <c r="C848"/>
      <c r="N848"/>
    </row>
    <row r="849" spans="3:14">
      <c r="C849"/>
      <c r="N849"/>
    </row>
    <row r="850" spans="3:14">
      <c r="C850"/>
      <c r="N850"/>
    </row>
    <row r="851" spans="3:14">
      <c r="C851"/>
      <c r="N851"/>
    </row>
    <row r="852" spans="3:14">
      <c r="C852"/>
      <c r="N852"/>
    </row>
    <row r="853" spans="3:14">
      <c r="C853"/>
      <c r="N853"/>
    </row>
    <row r="854" spans="3:14">
      <c r="C854"/>
      <c r="N854"/>
    </row>
    <row r="855" spans="3:14">
      <c r="C855"/>
      <c r="N855"/>
    </row>
    <row r="856" spans="3:14">
      <c r="C856"/>
      <c r="N856"/>
    </row>
    <row r="857" spans="3:14">
      <c r="C857"/>
      <c r="N857"/>
    </row>
    <row r="858" spans="3:14">
      <c r="C858"/>
      <c r="N858"/>
    </row>
    <row r="859" spans="3:14">
      <c r="C859"/>
      <c r="N859"/>
    </row>
    <row r="860" spans="3:14">
      <c r="C860"/>
      <c r="N860"/>
    </row>
    <row r="861" spans="3:14">
      <c r="C861"/>
      <c r="N861"/>
    </row>
    <row r="862" spans="3:14">
      <c r="C862"/>
      <c r="N862"/>
    </row>
    <row r="863" spans="3:14">
      <c r="C863"/>
      <c r="N863"/>
    </row>
    <row r="864" spans="3:14">
      <c r="C864"/>
      <c r="N864"/>
    </row>
    <row r="865" spans="3:14">
      <c r="C865"/>
      <c r="N865"/>
    </row>
    <row r="866" spans="3:14">
      <c r="C866"/>
      <c r="N866"/>
    </row>
    <row r="867" spans="3:14">
      <c r="C867"/>
      <c r="N867"/>
    </row>
    <row r="868" spans="3:14">
      <c r="C868"/>
      <c r="N868"/>
    </row>
    <row r="869" spans="3:14">
      <c r="C869"/>
      <c r="N869"/>
    </row>
    <row r="870" spans="3:14">
      <c r="C870"/>
      <c r="N870"/>
    </row>
    <row r="871" spans="3:14">
      <c r="C871"/>
      <c r="N871"/>
    </row>
    <row r="872" spans="3:14">
      <c r="C872"/>
      <c r="N872"/>
    </row>
    <row r="873" spans="3:14">
      <c r="C873"/>
      <c r="N873"/>
    </row>
    <row r="874" spans="3:14">
      <c r="C874"/>
      <c r="N874"/>
    </row>
    <row r="875" spans="3:14">
      <c r="C875"/>
      <c r="N875"/>
    </row>
    <row r="876" spans="3:14">
      <c r="C876"/>
      <c r="N876"/>
    </row>
    <row r="877" spans="3:14">
      <c r="C877"/>
      <c r="N877"/>
    </row>
    <row r="878" spans="3:14">
      <c r="C878"/>
      <c r="N878"/>
    </row>
    <row r="879" spans="3:14">
      <c r="C879"/>
      <c r="N879"/>
    </row>
    <row r="880" spans="3:14">
      <c r="C880"/>
      <c r="N880"/>
    </row>
    <row r="881" spans="3:14">
      <c r="C881"/>
      <c r="N881"/>
    </row>
    <row r="882" spans="3:14">
      <c r="C882"/>
      <c r="N882"/>
    </row>
    <row r="883" spans="3:14">
      <c r="C883"/>
      <c r="N883"/>
    </row>
    <row r="884" spans="3:14">
      <c r="C884"/>
      <c r="N884"/>
    </row>
    <row r="885" spans="3:14">
      <c r="C885"/>
      <c r="N885"/>
    </row>
    <row r="886" spans="3:14">
      <c r="C886"/>
      <c r="N886"/>
    </row>
    <row r="887" spans="3:14">
      <c r="C887"/>
      <c r="N887"/>
    </row>
    <row r="888" spans="3:14">
      <c r="C888"/>
      <c r="N888"/>
    </row>
    <row r="889" spans="3:14">
      <c r="C889"/>
      <c r="N889"/>
    </row>
    <row r="890" spans="3:14">
      <c r="C890"/>
      <c r="N890"/>
    </row>
    <row r="891" spans="3:14">
      <c r="C891"/>
      <c r="N891"/>
    </row>
    <row r="892" spans="3:14">
      <c r="C892"/>
      <c r="N892"/>
    </row>
    <row r="893" spans="3:14">
      <c r="C893"/>
      <c r="N893"/>
    </row>
    <row r="894" spans="3:14">
      <c r="C894"/>
      <c r="N894"/>
    </row>
    <row r="895" spans="3:14">
      <c r="C895"/>
      <c r="N895"/>
    </row>
    <row r="896" spans="3:14">
      <c r="C896"/>
      <c r="N896"/>
    </row>
    <row r="897" spans="3:14">
      <c r="C897"/>
      <c r="N897"/>
    </row>
    <row r="898" spans="3:14">
      <c r="C898"/>
      <c r="N898"/>
    </row>
    <row r="899" spans="3:14">
      <c r="C899"/>
      <c r="N899"/>
    </row>
    <row r="900" spans="3:14">
      <c r="C900"/>
      <c r="N900"/>
    </row>
    <row r="901" spans="3:14">
      <c r="C901"/>
      <c r="N901"/>
    </row>
    <row r="902" spans="3:14">
      <c r="C902"/>
      <c r="N902"/>
    </row>
    <row r="903" spans="3:14">
      <c r="C903"/>
      <c r="N903"/>
    </row>
    <row r="904" spans="3:14">
      <c r="C904"/>
      <c r="N904"/>
    </row>
    <row r="905" spans="3:14">
      <c r="C905"/>
      <c r="N905"/>
    </row>
    <row r="906" spans="3:14">
      <c r="C906"/>
      <c r="N906"/>
    </row>
    <row r="907" spans="3:14">
      <c r="C907"/>
      <c r="N907"/>
    </row>
    <row r="908" spans="3:14">
      <c r="C908"/>
      <c r="N908"/>
    </row>
    <row r="909" spans="3:14">
      <c r="C909"/>
      <c r="N909"/>
    </row>
    <row r="910" spans="3:14">
      <c r="C910"/>
      <c r="N910"/>
    </row>
    <row r="911" spans="3:14">
      <c r="C911"/>
      <c r="N911"/>
    </row>
    <row r="912" spans="3:14">
      <c r="C912"/>
      <c r="N912"/>
    </row>
    <row r="913" spans="3:14">
      <c r="C913"/>
      <c r="N913"/>
    </row>
    <row r="914" spans="3:14">
      <c r="C914"/>
      <c r="N914"/>
    </row>
    <row r="915" spans="3:14">
      <c r="C915"/>
      <c r="N915"/>
    </row>
    <row r="916" spans="3:14">
      <c r="C916"/>
      <c r="N916"/>
    </row>
    <row r="917" spans="3:14">
      <c r="C917"/>
      <c r="N917"/>
    </row>
    <row r="918" spans="3:14">
      <c r="C918"/>
      <c r="N918"/>
    </row>
    <row r="919" spans="3:14">
      <c r="C919"/>
      <c r="N919"/>
    </row>
    <row r="920" spans="3:14">
      <c r="C920"/>
      <c r="N920"/>
    </row>
    <row r="921" spans="3:14">
      <c r="C921"/>
      <c r="N921"/>
    </row>
    <row r="922" spans="3:14">
      <c r="C922"/>
      <c r="N922"/>
    </row>
    <row r="923" spans="3:14">
      <c r="C923"/>
      <c r="N923"/>
    </row>
    <row r="924" spans="3:14">
      <c r="C924"/>
      <c r="N924"/>
    </row>
    <row r="925" spans="3:14">
      <c r="C925"/>
      <c r="N925"/>
    </row>
    <row r="926" spans="3:14">
      <c r="C926"/>
      <c r="N926"/>
    </row>
    <row r="927" spans="3:14">
      <c r="C927"/>
      <c r="N927"/>
    </row>
    <row r="928" spans="3:14">
      <c r="C928"/>
      <c r="N928"/>
    </row>
    <row r="929" spans="3:14">
      <c r="C929"/>
      <c r="N929"/>
    </row>
    <row r="930" spans="3:14">
      <c r="C930"/>
      <c r="N930"/>
    </row>
    <row r="931" spans="3:14">
      <c r="C931"/>
      <c r="N931"/>
    </row>
    <row r="932" spans="3:14">
      <c r="C932"/>
      <c r="N932"/>
    </row>
    <row r="933" spans="3:14">
      <c r="C933"/>
      <c r="N933"/>
    </row>
    <row r="934" spans="3:14">
      <c r="C934"/>
      <c r="N934"/>
    </row>
    <row r="935" spans="3:14">
      <c r="C935"/>
      <c r="N935"/>
    </row>
    <row r="936" spans="3:14">
      <c r="C936"/>
      <c r="N936"/>
    </row>
    <row r="937" spans="3:14">
      <c r="C937"/>
      <c r="N937"/>
    </row>
    <row r="938" spans="3:14">
      <c r="C938"/>
      <c r="N938"/>
    </row>
    <row r="939" spans="3:14">
      <c r="C939"/>
      <c r="N939"/>
    </row>
    <row r="940" spans="3:14">
      <c r="C940"/>
      <c r="N940"/>
    </row>
    <row r="941" spans="3:14">
      <c r="C941"/>
      <c r="N941"/>
    </row>
    <row r="942" spans="3:14">
      <c r="C942"/>
      <c r="N942"/>
    </row>
    <row r="943" spans="3:14">
      <c r="C943"/>
      <c r="N943"/>
    </row>
    <row r="944" spans="3:14">
      <c r="C944"/>
      <c r="N944"/>
    </row>
    <row r="945" spans="3:14">
      <c r="C945"/>
      <c r="N945"/>
    </row>
    <row r="946" spans="3:14">
      <c r="C946"/>
      <c r="N946"/>
    </row>
    <row r="947" spans="3:14">
      <c r="C947"/>
      <c r="N947"/>
    </row>
    <row r="948" spans="3:14">
      <c r="C948"/>
      <c r="N948"/>
    </row>
    <row r="949" spans="3:14">
      <c r="C949"/>
      <c r="N949"/>
    </row>
    <row r="950" spans="3:14">
      <c r="C950"/>
      <c r="N950"/>
    </row>
    <row r="951" spans="3:14">
      <c r="C951"/>
      <c r="N951"/>
    </row>
    <row r="952" spans="3:14">
      <c r="C952"/>
      <c r="N952"/>
    </row>
    <row r="953" spans="3:14">
      <c r="C953"/>
      <c r="N953"/>
    </row>
    <row r="954" spans="3:14">
      <c r="C954"/>
      <c r="N954"/>
    </row>
    <row r="955" spans="3:14">
      <c r="C955"/>
      <c r="N955"/>
    </row>
    <row r="956" spans="3:14">
      <c r="C956"/>
      <c r="N956"/>
    </row>
    <row r="957" spans="3:14">
      <c r="C957"/>
      <c r="N957"/>
    </row>
    <row r="958" spans="3:14">
      <c r="C958"/>
      <c r="N958"/>
    </row>
    <row r="959" spans="3:14">
      <c r="C959"/>
      <c r="N959"/>
    </row>
    <row r="960" spans="3:14">
      <c r="C960"/>
      <c r="N960"/>
    </row>
    <row r="961" spans="3:14">
      <c r="C961"/>
      <c r="N961"/>
    </row>
    <row r="962" spans="3:14">
      <c r="C962"/>
      <c r="N962"/>
    </row>
    <row r="963" spans="3:14">
      <c r="C963"/>
      <c r="N963"/>
    </row>
    <row r="964" spans="3:14">
      <c r="C964"/>
      <c r="N964"/>
    </row>
    <row r="965" spans="3:14">
      <c r="C965"/>
      <c r="N965"/>
    </row>
    <row r="966" spans="3:14">
      <c r="C966"/>
      <c r="N966"/>
    </row>
    <row r="967" spans="3:14">
      <c r="C967"/>
      <c r="N967"/>
    </row>
    <row r="968" spans="3:14">
      <c r="C968"/>
      <c r="N968"/>
    </row>
    <row r="969" spans="3:14">
      <c r="C969"/>
      <c r="N969"/>
    </row>
    <row r="970" spans="3:14">
      <c r="C970"/>
      <c r="N970"/>
    </row>
    <row r="971" spans="3:14">
      <c r="C971"/>
      <c r="N971"/>
    </row>
    <row r="972" spans="3:14">
      <c r="C972"/>
      <c r="N972"/>
    </row>
    <row r="973" spans="3:14">
      <c r="C973"/>
      <c r="N973"/>
    </row>
    <row r="974" spans="3:14">
      <c r="C974"/>
      <c r="N974"/>
    </row>
    <row r="975" spans="3:14">
      <c r="C975"/>
      <c r="N975"/>
    </row>
    <row r="976" spans="3:14">
      <c r="C976"/>
      <c r="N976"/>
    </row>
    <row r="977" spans="3:14">
      <c r="C977"/>
      <c r="N977"/>
    </row>
    <row r="978" spans="3:14">
      <c r="C978"/>
      <c r="N978"/>
    </row>
    <row r="979" spans="3:14">
      <c r="C979"/>
      <c r="N979"/>
    </row>
    <row r="980" spans="3:14">
      <c r="C980"/>
      <c r="N980"/>
    </row>
    <row r="981" spans="3:14">
      <c r="C981"/>
      <c r="N981"/>
    </row>
    <row r="982" spans="3:14">
      <c r="C982"/>
      <c r="N982"/>
    </row>
    <row r="983" spans="3:14">
      <c r="C983"/>
      <c r="N983"/>
    </row>
    <row r="984" spans="3:14">
      <c r="C984"/>
      <c r="N984"/>
    </row>
    <row r="985" spans="3:14">
      <c r="C985"/>
      <c r="N985"/>
    </row>
    <row r="986" spans="3:14">
      <c r="C986"/>
      <c r="N986"/>
    </row>
    <row r="987" spans="3:14">
      <c r="C987"/>
      <c r="N987"/>
    </row>
    <row r="988" spans="3:14">
      <c r="C988"/>
      <c r="N988"/>
    </row>
    <row r="989" spans="3:14">
      <c r="C989"/>
      <c r="N989"/>
    </row>
    <row r="990" spans="3:14">
      <c r="C990"/>
      <c r="N990"/>
    </row>
    <row r="991" spans="3:14">
      <c r="C991"/>
      <c r="N991"/>
    </row>
    <row r="992" spans="3:14">
      <c r="C992"/>
      <c r="N992"/>
    </row>
    <row r="993" spans="3:14">
      <c r="C993"/>
      <c r="N993"/>
    </row>
    <row r="994" spans="3:14">
      <c r="C994"/>
      <c r="N994"/>
    </row>
    <row r="995" spans="3:14">
      <c r="C995"/>
      <c r="N995"/>
    </row>
    <row r="996" spans="3:14">
      <c r="C996"/>
      <c r="N996"/>
    </row>
    <row r="997" spans="3:14">
      <c r="C997"/>
      <c r="N997"/>
    </row>
    <row r="998" spans="3:14">
      <c r="C998"/>
      <c r="N998"/>
    </row>
    <row r="999" spans="3:14">
      <c r="C999"/>
      <c r="N999"/>
    </row>
    <row r="1000" spans="3:14">
      <c r="C1000"/>
      <c r="N1000"/>
    </row>
    <row r="1001" spans="3:14">
      <c r="C1001"/>
      <c r="N1001"/>
    </row>
    <row r="1002" spans="3:14">
      <c r="C1002"/>
      <c r="N1002"/>
    </row>
    <row r="1003" spans="3:14">
      <c r="C1003"/>
      <c r="N1003"/>
    </row>
    <row r="1004" spans="3:14">
      <c r="C1004"/>
      <c r="N1004"/>
    </row>
    <row r="1005" spans="3:14">
      <c r="C1005"/>
      <c r="N1005"/>
    </row>
    <row r="1006" spans="3:14">
      <c r="C1006"/>
      <c r="N1006"/>
    </row>
    <row r="1007" spans="3:14">
      <c r="C1007"/>
      <c r="N1007"/>
    </row>
    <row r="1008" spans="3:14">
      <c r="C1008"/>
      <c r="N1008"/>
    </row>
    <row r="1009" spans="3:14">
      <c r="C1009"/>
      <c r="N1009"/>
    </row>
    <row r="1010" spans="3:14">
      <c r="C1010"/>
      <c r="N1010"/>
    </row>
    <row r="1011" spans="3:14">
      <c r="C1011"/>
      <c r="N1011"/>
    </row>
    <row r="1012" spans="3:14">
      <c r="C1012"/>
      <c r="N1012"/>
    </row>
    <row r="1013" spans="3:14">
      <c r="C1013"/>
      <c r="N1013"/>
    </row>
    <row r="1014" spans="3:14">
      <c r="C1014"/>
      <c r="N1014"/>
    </row>
    <row r="1015" spans="3:14">
      <c r="C1015"/>
      <c r="N1015"/>
    </row>
    <row r="1016" spans="3:14">
      <c r="C1016"/>
      <c r="N1016"/>
    </row>
    <row r="1017" spans="3:14">
      <c r="C1017"/>
      <c r="N1017"/>
    </row>
    <row r="1018" spans="3:14">
      <c r="C1018"/>
      <c r="N1018"/>
    </row>
    <row r="1019" spans="3:14">
      <c r="C1019"/>
      <c r="N1019"/>
    </row>
    <row r="1020" spans="3:14">
      <c r="C1020"/>
      <c r="N1020"/>
    </row>
    <row r="1021" spans="3:14">
      <c r="C1021"/>
      <c r="N1021"/>
    </row>
    <row r="1022" spans="3:14">
      <c r="C1022"/>
      <c r="N1022"/>
    </row>
    <row r="1023" spans="3:14">
      <c r="C1023"/>
      <c r="N1023"/>
    </row>
    <row r="1024" spans="3:14">
      <c r="C1024"/>
      <c r="N1024"/>
    </row>
    <row r="1025" spans="3:14">
      <c r="C1025"/>
      <c r="N1025"/>
    </row>
    <row r="1026" spans="3:14">
      <c r="C1026"/>
      <c r="N1026"/>
    </row>
    <row r="1027" spans="3:14">
      <c r="C1027"/>
      <c r="N1027"/>
    </row>
    <row r="1028" spans="3:14">
      <c r="C1028"/>
      <c r="N1028"/>
    </row>
    <row r="1029" spans="3:14">
      <c r="C1029"/>
      <c r="N1029"/>
    </row>
    <row r="1030" spans="3:14">
      <c r="C1030"/>
      <c r="N1030"/>
    </row>
    <row r="1031" spans="3:14">
      <c r="C1031"/>
      <c r="N1031"/>
    </row>
    <row r="1032" spans="3:14">
      <c r="C1032"/>
      <c r="N1032"/>
    </row>
    <row r="1033" spans="3:14">
      <c r="C1033"/>
      <c r="N1033"/>
    </row>
    <row r="1034" spans="3:14">
      <c r="C1034"/>
      <c r="N1034"/>
    </row>
    <row r="1035" spans="3:14">
      <c r="C1035"/>
      <c r="N1035"/>
    </row>
    <row r="1036" spans="3:14">
      <c r="C1036"/>
      <c r="N1036"/>
    </row>
    <row r="1037" spans="3:14">
      <c r="C1037"/>
      <c r="N1037"/>
    </row>
    <row r="1038" spans="3:14">
      <c r="C1038"/>
      <c r="N1038"/>
    </row>
    <row r="1039" spans="3:14">
      <c r="C1039"/>
      <c r="N1039"/>
    </row>
    <row r="1040" spans="3:14">
      <c r="C1040"/>
      <c r="N1040"/>
    </row>
    <row r="1041" spans="3:14">
      <c r="C1041"/>
      <c r="N1041"/>
    </row>
    <row r="1042" spans="3:14">
      <c r="C1042"/>
      <c r="N1042"/>
    </row>
    <row r="1043" spans="3:14">
      <c r="C1043"/>
      <c r="N1043"/>
    </row>
    <row r="1044" spans="3:14">
      <c r="C1044"/>
      <c r="N1044"/>
    </row>
    <row r="1045" spans="3:14">
      <c r="C1045"/>
      <c r="N1045"/>
    </row>
    <row r="1046" spans="3:14">
      <c r="C1046"/>
      <c r="N1046"/>
    </row>
    <row r="1047" spans="3:14">
      <c r="C1047"/>
      <c r="N1047"/>
    </row>
    <row r="1048" spans="3:14">
      <c r="C1048"/>
      <c r="N1048"/>
    </row>
    <row r="1049" spans="3:14">
      <c r="C1049"/>
      <c r="N1049"/>
    </row>
    <row r="1050" spans="3:14">
      <c r="C1050"/>
      <c r="N1050"/>
    </row>
    <row r="1051" spans="3:14">
      <c r="C1051"/>
      <c r="N1051"/>
    </row>
    <row r="1052" spans="3:14">
      <c r="C1052"/>
      <c r="N1052"/>
    </row>
    <row r="1053" spans="3:14">
      <c r="C1053"/>
      <c r="N1053"/>
    </row>
    <row r="1054" spans="3:14">
      <c r="C1054"/>
      <c r="N1054"/>
    </row>
    <row r="1055" spans="3:14">
      <c r="C1055"/>
      <c r="N1055"/>
    </row>
    <row r="1056" spans="3:14">
      <c r="C1056"/>
      <c r="N1056"/>
    </row>
    <row r="1057" spans="3:14">
      <c r="C1057"/>
      <c r="N1057"/>
    </row>
    <row r="1058" spans="3:14">
      <c r="C1058"/>
      <c r="N1058"/>
    </row>
    <row r="1059" spans="3:14">
      <c r="C1059"/>
      <c r="N1059"/>
    </row>
    <row r="1060" spans="3:14">
      <c r="C1060"/>
      <c r="N1060"/>
    </row>
    <row r="1061" spans="3:14">
      <c r="C1061"/>
      <c r="N1061"/>
    </row>
    <row r="1062" spans="3:14">
      <c r="C1062"/>
      <c r="N1062"/>
    </row>
    <row r="1063" spans="3:14">
      <c r="C1063"/>
      <c r="N1063"/>
    </row>
    <row r="1064" spans="3:14">
      <c r="C1064"/>
      <c r="N1064"/>
    </row>
    <row r="1065" spans="3:14">
      <c r="C1065"/>
      <c r="N1065"/>
    </row>
    <row r="1066" spans="3:14">
      <c r="C1066"/>
      <c r="N1066"/>
    </row>
    <row r="1067" spans="3:14">
      <c r="C1067"/>
      <c r="N1067"/>
    </row>
    <row r="1068" spans="3:14">
      <c r="C1068"/>
      <c r="N1068"/>
    </row>
    <row r="1069" spans="3:14">
      <c r="C1069"/>
      <c r="N1069"/>
    </row>
    <row r="1070" spans="3:14">
      <c r="C1070"/>
      <c r="N1070"/>
    </row>
    <row r="1071" spans="3:14">
      <c r="C1071"/>
      <c r="N1071"/>
    </row>
    <row r="1072" spans="3:14">
      <c r="C1072"/>
      <c r="N1072"/>
    </row>
    <row r="1073" spans="3:14">
      <c r="C1073"/>
      <c r="N1073"/>
    </row>
    <row r="1074" spans="3:14">
      <c r="C1074"/>
      <c r="N1074"/>
    </row>
    <row r="1075" spans="3:14">
      <c r="C1075"/>
      <c r="N1075"/>
    </row>
    <row r="1076" spans="3:14">
      <c r="C1076"/>
      <c r="N1076"/>
    </row>
    <row r="1077" spans="3:14">
      <c r="C1077"/>
      <c r="N1077"/>
    </row>
    <row r="1078" spans="3:14">
      <c r="C1078"/>
      <c r="N1078"/>
    </row>
    <row r="1079" spans="3:14">
      <c r="C1079"/>
      <c r="N1079"/>
    </row>
    <row r="1080" spans="3:14">
      <c r="C1080"/>
      <c r="N1080"/>
    </row>
    <row r="1081" spans="3:14">
      <c r="C1081"/>
      <c r="N1081"/>
    </row>
    <row r="1082" spans="3:14">
      <c r="C1082"/>
      <c r="N1082"/>
    </row>
    <row r="1083" spans="3:14">
      <c r="C1083"/>
      <c r="N1083"/>
    </row>
    <row r="1084" spans="3:14">
      <c r="C1084"/>
      <c r="N1084"/>
    </row>
    <row r="1085" spans="3:14">
      <c r="C1085"/>
      <c r="N1085"/>
    </row>
    <row r="1086" spans="3:14">
      <c r="C1086"/>
      <c r="N1086"/>
    </row>
    <row r="1087" spans="3:14">
      <c r="C1087"/>
      <c r="N1087"/>
    </row>
    <row r="1088" spans="3:14">
      <c r="C1088"/>
      <c r="N1088"/>
    </row>
    <row r="1089" spans="3:14">
      <c r="C1089"/>
      <c r="N1089"/>
    </row>
    <row r="1090" spans="3:14">
      <c r="C1090"/>
      <c r="N1090"/>
    </row>
    <row r="1091" spans="3:14">
      <c r="C1091"/>
      <c r="N1091"/>
    </row>
    <row r="1092" spans="3:14">
      <c r="C1092"/>
      <c r="N1092"/>
    </row>
    <row r="1093" spans="3:14">
      <c r="C1093"/>
      <c r="N1093"/>
    </row>
    <row r="1094" spans="3:14">
      <c r="C1094"/>
      <c r="N1094"/>
    </row>
    <row r="1095" spans="3:14">
      <c r="C1095"/>
      <c r="N1095"/>
    </row>
    <row r="1096" spans="3:14">
      <c r="C1096"/>
      <c r="N1096"/>
    </row>
    <row r="1097" spans="3:14">
      <c r="C1097"/>
      <c r="N1097"/>
    </row>
    <row r="1098" spans="3:14">
      <c r="C1098"/>
      <c r="N1098"/>
    </row>
    <row r="1099" spans="3:14">
      <c r="C1099"/>
      <c r="N1099"/>
    </row>
    <row r="1100" spans="3:14">
      <c r="C1100"/>
      <c r="N1100"/>
    </row>
    <row r="1101" spans="3:14">
      <c r="C1101"/>
      <c r="N1101"/>
    </row>
    <row r="1102" spans="3:14">
      <c r="C1102"/>
      <c r="N1102"/>
    </row>
    <row r="1103" spans="3:14">
      <c r="C1103"/>
      <c r="N1103"/>
    </row>
    <row r="1104" spans="3:14">
      <c r="C1104"/>
      <c r="N1104"/>
    </row>
    <row r="1105" spans="3:14">
      <c r="C1105"/>
      <c r="N1105"/>
    </row>
    <row r="1106" spans="3:14">
      <c r="C1106"/>
      <c r="N1106"/>
    </row>
    <row r="1107" spans="3:14">
      <c r="C1107"/>
      <c r="N1107"/>
    </row>
    <row r="1108" spans="3:14">
      <c r="C1108"/>
      <c r="N1108"/>
    </row>
    <row r="1109" spans="3:14">
      <c r="C1109"/>
      <c r="N1109"/>
    </row>
    <row r="1110" spans="3:14">
      <c r="C1110"/>
      <c r="N1110"/>
    </row>
    <row r="1111" spans="3:14">
      <c r="C1111"/>
      <c r="N1111"/>
    </row>
    <row r="1112" spans="3:14">
      <c r="C1112"/>
      <c r="N1112"/>
    </row>
    <row r="1113" spans="3:14">
      <c r="C1113"/>
      <c r="N1113"/>
    </row>
    <row r="1114" spans="3:14">
      <c r="C1114"/>
      <c r="N1114"/>
    </row>
    <row r="1115" spans="3:14">
      <c r="C1115"/>
      <c r="N1115"/>
    </row>
    <row r="1116" spans="3:14">
      <c r="C1116"/>
      <c r="N1116"/>
    </row>
    <row r="1117" spans="3:14">
      <c r="C1117"/>
      <c r="N1117"/>
    </row>
    <row r="1118" spans="3:14">
      <c r="C1118"/>
      <c r="N1118"/>
    </row>
    <row r="1119" spans="3:14">
      <c r="C1119"/>
      <c r="N1119"/>
    </row>
    <row r="1120" spans="3:14">
      <c r="C1120"/>
      <c r="N1120"/>
    </row>
    <row r="1121" spans="3:14">
      <c r="C1121"/>
      <c r="N1121"/>
    </row>
    <row r="1122" spans="3:14">
      <c r="C1122"/>
      <c r="N1122"/>
    </row>
    <row r="1123" spans="3:14">
      <c r="C1123"/>
      <c r="N1123"/>
    </row>
    <row r="1124" spans="3:14">
      <c r="C1124"/>
      <c r="N1124"/>
    </row>
    <row r="1125" spans="3:14">
      <c r="C1125"/>
      <c r="N1125"/>
    </row>
    <row r="1126" spans="3:14">
      <c r="C1126"/>
      <c r="N1126"/>
    </row>
    <row r="1127" spans="3:14">
      <c r="C1127"/>
      <c r="N1127"/>
    </row>
    <row r="1128" spans="3:14">
      <c r="C1128"/>
      <c r="N1128"/>
    </row>
    <row r="1129" spans="3:14">
      <c r="C1129"/>
      <c r="N1129"/>
    </row>
    <row r="1130" spans="3:14">
      <c r="C1130"/>
      <c r="N1130"/>
    </row>
    <row r="1131" spans="3:14">
      <c r="C1131"/>
      <c r="N1131"/>
    </row>
    <row r="1132" spans="3:14">
      <c r="C1132"/>
      <c r="N1132"/>
    </row>
    <row r="1133" spans="3:14">
      <c r="C1133"/>
      <c r="N1133"/>
    </row>
    <row r="1134" spans="3:14">
      <c r="C1134"/>
      <c r="N1134"/>
    </row>
    <row r="1135" spans="3:14">
      <c r="C1135"/>
      <c r="N1135"/>
    </row>
    <row r="1136" spans="3:14">
      <c r="C1136"/>
      <c r="N1136"/>
    </row>
    <row r="1137" spans="3:14">
      <c r="C1137"/>
      <c r="N1137"/>
    </row>
    <row r="1138" spans="3:14">
      <c r="C1138"/>
      <c r="N1138"/>
    </row>
    <row r="1139" spans="3:14">
      <c r="C1139"/>
      <c r="N1139"/>
    </row>
    <row r="1140" spans="3:14">
      <c r="C1140"/>
      <c r="N1140"/>
    </row>
    <row r="1141" spans="3:14">
      <c r="C1141"/>
      <c r="N1141"/>
    </row>
    <row r="1142" spans="3:14">
      <c r="C1142"/>
      <c r="N1142"/>
    </row>
    <row r="1143" spans="3:14">
      <c r="C1143"/>
      <c r="N1143"/>
    </row>
    <row r="1144" spans="3:14">
      <c r="C1144"/>
      <c r="N1144"/>
    </row>
    <row r="1145" spans="3:14">
      <c r="C1145"/>
      <c r="N1145"/>
    </row>
    <row r="1146" spans="3:14">
      <c r="C1146"/>
      <c r="N1146"/>
    </row>
    <row r="1147" spans="3:14">
      <c r="C1147"/>
      <c r="N1147"/>
    </row>
    <row r="1148" spans="3:14">
      <c r="C1148"/>
      <c r="N1148"/>
    </row>
    <row r="1149" spans="3:14">
      <c r="C1149"/>
      <c r="N1149"/>
    </row>
    <row r="1150" spans="3:14">
      <c r="C1150"/>
      <c r="N1150"/>
    </row>
    <row r="1151" spans="3:14">
      <c r="C1151"/>
      <c r="N1151"/>
    </row>
    <row r="1152" spans="3:14">
      <c r="C1152"/>
      <c r="N1152"/>
    </row>
    <row r="1153" spans="3:14">
      <c r="C1153"/>
      <c r="N1153"/>
    </row>
    <row r="1154" spans="3:14">
      <c r="C1154"/>
      <c r="N1154"/>
    </row>
    <row r="1155" spans="3:14">
      <c r="C1155"/>
      <c r="N1155"/>
    </row>
    <row r="1156" spans="3:14">
      <c r="C1156"/>
      <c r="N1156"/>
    </row>
    <row r="1157" spans="3:14">
      <c r="C1157"/>
      <c r="N1157"/>
    </row>
    <row r="1158" spans="3:14">
      <c r="C1158"/>
      <c r="N1158"/>
    </row>
    <row r="1159" spans="3:14">
      <c r="C1159"/>
      <c r="N1159"/>
    </row>
    <row r="1160" spans="3:14">
      <c r="C1160"/>
      <c r="N1160"/>
    </row>
    <row r="1161" spans="3:14">
      <c r="C1161"/>
      <c r="N1161"/>
    </row>
    <row r="1162" spans="3:14">
      <c r="C1162"/>
      <c r="N1162"/>
    </row>
    <row r="1163" spans="3:14">
      <c r="C1163"/>
      <c r="N1163"/>
    </row>
    <row r="1164" spans="3:14">
      <c r="C1164"/>
      <c r="N1164"/>
    </row>
    <row r="1165" spans="3:14">
      <c r="C1165"/>
      <c r="N1165"/>
    </row>
    <row r="1166" spans="3:14">
      <c r="C1166"/>
      <c r="N1166"/>
    </row>
    <row r="1167" spans="3:14">
      <c r="C1167"/>
      <c r="N1167"/>
    </row>
    <row r="1168" spans="3:14">
      <c r="C1168"/>
      <c r="N1168"/>
    </row>
    <row r="1169" spans="3:14">
      <c r="C1169"/>
      <c r="N1169"/>
    </row>
    <row r="1170" spans="3:14">
      <c r="C1170"/>
      <c r="N1170"/>
    </row>
    <row r="1171" spans="3:14">
      <c r="C1171"/>
      <c r="N1171"/>
    </row>
    <row r="1172" spans="3:14">
      <c r="C1172"/>
      <c r="N1172"/>
    </row>
    <row r="1173" spans="3:14">
      <c r="C1173"/>
      <c r="N1173"/>
    </row>
    <row r="1174" spans="3:14">
      <c r="C1174"/>
      <c r="N1174"/>
    </row>
    <row r="1175" spans="3:14">
      <c r="C1175"/>
      <c r="N1175"/>
    </row>
    <row r="1176" spans="3:14">
      <c r="C1176"/>
      <c r="N1176"/>
    </row>
    <row r="1177" spans="3:14">
      <c r="C1177"/>
      <c r="N1177"/>
    </row>
    <row r="1178" spans="3:14">
      <c r="C1178"/>
      <c r="N1178"/>
    </row>
    <row r="1179" spans="3:14">
      <c r="C1179"/>
      <c r="N1179"/>
    </row>
    <row r="1180" spans="3:14">
      <c r="C1180"/>
      <c r="N1180"/>
    </row>
    <row r="1181" spans="3:14">
      <c r="C1181"/>
      <c r="N1181"/>
    </row>
    <row r="1182" spans="3:14">
      <c r="C1182"/>
      <c r="N1182"/>
    </row>
    <row r="1183" spans="3:14">
      <c r="C1183"/>
      <c r="N1183"/>
    </row>
    <row r="1184" spans="3:14">
      <c r="C1184"/>
      <c r="N1184"/>
    </row>
    <row r="1185" spans="3:14">
      <c r="C1185"/>
      <c r="N1185"/>
    </row>
    <row r="1186" spans="3:14">
      <c r="C1186"/>
      <c r="N1186"/>
    </row>
    <row r="1187" spans="3:14">
      <c r="C1187"/>
      <c r="N1187"/>
    </row>
    <row r="1188" spans="3:14">
      <c r="C1188"/>
      <c r="N1188"/>
    </row>
    <row r="1189" spans="3:14">
      <c r="C1189"/>
      <c r="N1189"/>
    </row>
    <row r="1190" spans="3:14">
      <c r="C1190"/>
      <c r="N1190"/>
    </row>
    <row r="1191" spans="3:14">
      <c r="C1191"/>
      <c r="N1191"/>
    </row>
    <row r="1192" spans="3:14">
      <c r="C1192"/>
      <c r="N1192"/>
    </row>
    <row r="1193" spans="3:14">
      <c r="C1193"/>
      <c r="N1193"/>
    </row>
    <row r="1194" spans="3:14">
      <c r="C1194"/>
      <c r="N1194"/>
    </row>
    <row r="1195" spans="3:14">
      <c r="C1195"/>
      <c r="N1195"/>
    </row>
    <row r="1196" spans="3:14">
      <c r="C1196"/>
      <c r="N1196"/>
    </row>
    <row r="1197" spans="3:14">
      <c r="C1197"/>
      <c r="N1197"/>
    </row>
    <row r="1198" spans="3:14">
      <c r="C1198"/>
      <c r="N1198"/>
    </row>
    <row r="1199" spans="3:14">
      <c r="C1199"/>
      <c r="N1199"/>
    </row>
    <row r="1200" spans="3:14">
      <c r="C1200"/>
      <c r="N1200"/>
    </row>
    <row r="1201" spans="3:14">
      <c r="C1201"/>
      <c r="N1201"/>
    </row>
    <row r="1202" spans="3:14">
      <c r="C1202"/>
      <c r="N1202"/>
    </row>
    <row r="1203" spans="3:14">
      <c r="C1203"/>
      <c r="N1203"/>
    </row>
    <row r="1204" spans="3:14">
      <c r="C1204"/>
      <c r="N1204"/>
    </row>
    <row r="1205" spans="3:14">
      <c r="C1205"/>
      <c r="N1205"/>
    </row>
    <row r="1206" spans="3:14">
      <c r="C1206"/>
      <c r="N1206"/>
    </row>
    <row r="1207" spans="3:14">
      <c r="C1207"/>
      <c r="N1207"/>
    </row>
    <row r="1208" spans="3:14">
      <c r="C1208"/>
      <c r="N1208"/>
    </row>
    <row r="1209" spans="3:14">
      <c r="C1209"/>
      <c r="N1209"/>
    </row>
    <row r="1210" spans="3:14">
      <c r="C1210"/>
      <c r="N1210"/>
    </row>
    <row r="1211" spans="3:14">
      <c r="C1211"/>
      <c r="N1211"/>
    </row>
    <row r="1212" spans="3:14">
      <c r="C1212"/>
      <c r="N1212"/>
    </row>
    <row r="1213" spans="3:14">
      <c r="C1213"/>
      <c r="N1213"/>
    </row>
    <row r="1214" spans="3:14">
      <c r="C1214"/>
      <c r="N1214"/>
    </row>
    <row r="1215" spans="3:14">
      <c r="C1215"/>
      <c r="N1215"/>
    </row>
    <row r="1216" spans="3:14">
      <c r="C1216"/>
      <c r="N1216"/>
    </row>
    <row r="1217" spans="3:14">
      <c r="C1217"/>
      <c r="N1217"/>
    </row>
    <row r="1218" spans="3:14">
      <c r="C1218"/>
      <c r="N1218"/>
    </row>
    <row r="1219" spans="3:14">
      <c r="C1219"/>
      <c r="N1219"/>
    </row>
    <row r="1220" spans="3:14">
      <c r="C1220"/>
      <c r="N1220"/>
    </row>
    <row r="1221" spans="3:14">
      <c r="C1221"/>
      <c r="N1221"/>
    </row>
    <row r="1222" spans="3:14">
      <c r="C1222"/>
      <c r="N1222"/>
    </row>
    <row r="1223" spans="3:14">
      <c r="C1223"/>
      <c r="N1223"/>
    </row>
    <row r="1224" spans="3:14">
      <c r="C1224"/>
      <c r="N1224"/>
    </row>
    <row r="1225" spans="3:14">
      <c r="C1225"/>
      <c r="N1225"/>
    </row>
    <row r="1226" spans="3:14">
      <c r="C1226"/>
      <c r="N1226"/>
    </row>
    <row r="1227" spans="3:14">
      <c r="C1227"/>
      <c r="N1227"/>
    </row>
    <row r="1228" spans="3:14">
      <c r="C1228"/>
      <c r="N1228"/>
    </row>
    <row r="1229" spans="3:14">
      <c r="C1229"/>
      <c r="N1229"/>
    </row>
    <row r="1230" spans="3:14">
      <c r="C1230"/>
      <c r="N1230"/>
    </row>
    <row r="1231" spans="3:14">
      <c r="C1231"/>
      <c r="N1231"/>
    </row>
    <row r="1232" spans="3:14">
      <c r="C1232"/>
      <c r="N1232"/>
    </row>
    <row r="1233" spans="3:14">
      <c r="C1233"/>
      <c r="N1233"/>
    </row>
    <row r="1234" spans="3:14">
      <c r="C1234"/>
      <c r="N1234"/>
    </row>
    <row r="1235" spans="3:14">
      <c r="C1235"/>
      <c r="N1235"/>
    </row>
    <row r="1236" spans="3:14">
      <c r="C1236"/>
      <c r="N1236"/>
    </row>
    <row r="1237" spans="3:14">
      <c r="C1237"/>
      <c r="N1237"/>
    </row>
    <row r="1238" spans="3:14">
      <c r="C1238"/>
      <c r="N1238"/>
    </row>
    <row r="1239" spans="3:14">
      <c r="C1239"/>
      <c r="N1239"/>
    </row>
    <row r="1240" spans="3:14">
      <c r="C1240"/>
      <c r="N1240"/>
    </row>
    <row r="1241" spans="3:14">
      <c r="C1241"/>
      <c r="N1241"/>
    </row>
    <row r="1242" spans="3:14">
      <c r="C1242"/>
      <c r="N1242"/>
    </row>
    <row r="1243" spans="3:14">
      <c r="C1243"/>
      <c r="N1243"/>
    </row>
    <row r="1244" spans="3:14">
      <c r="C1244"/>
      <c r="N1244"/>
    </row>
    <row r="1245" spans="3:14">
      <c r="C1245"/>
      <c r="N1245"/>
    </row>
    <row r="1246" spans="3:14">
      <c r="C1246"/>
      <c r="N1246"/>
    </row>
    <row r="1247" spans="3:14">
      <c r="C1247"/>
      <c r="N1247"/>
    </row>
    <row r="1248" spans="3:14">
      <c r="C1248"/>
      <c r="N1248"/>
    </row>
    <row r="1249" spans="3:14">
      <c r="C1249"/>
      <c r="N1249"/>
    </row>
    <row r="1250" spans="3:14">
      <c r="C1250"/>
      <c r="N1250"/>
    </row>
    <row r="1251" spans="3:14">
      <c r="C1251"/>
      <c r="N1251"/>
    </row>
    <row r="1252" spans="3:14">
      <c r="C1252"/>
      <c r="N1252"/>
    </row>
    <row r="1253" spans="3:14">
      <c r="C1253"/>
      <c r="N1253"/>
    </row>
    <row r="1254" spans="3:14">
      <c r="C1254"/>
      <c r="N1254"/>
    </row>
    <row r="1255" spans="3:14">
      <c r="C1255"/>
      <c r="N1255"/>
    </row>
    <row r="1256" spans="3:14">
      <c r="C1256"/>
      <c r="N1256"/>
    </row>
    <row r="1257" spans="3:14">
      <c r="C1257"/>
      <c r="N1257"/>
    </row>
    <row r="1258" spans="3:14">
      <c r="C1258"/>
      <c r="N1258"/>
    </row>
    <row r="1259" spans="3:14">
      <c r="C1259"/>
      <c r="N1259"/>
    </row>
    <row r="1260" spans="3:14">
      <c r="C1260"/>
      <c r="N1260"/>
    </row>
    <row r="1261" spans="3:14">
      <c r="C1261"/>
      <c r="N1261"/>
    </row>
    <row r="1262" spans="3:14">
      <c r="C1262"/>
      <c r="N1262"/>
    </row>
    <row r="1263" spans="3:14">
      <c r="C1263"/>
      <c r="N1263"/>
    </row>
    <row r="1264" spans="3:14">
      <c r="C1264"/>
      <c r="N1264"/>
    </row>
    <row r="1265" spans="3:14">
      <c r="C1265"/>
      <c r="N1265"/>
    </row>
    <row r="1266" spans="3:14">
      <c r="C1266"/>
      <c r="N1266"/>
    </row>
    <row r="1267" spans="3:14">
      <c r="C1267"/>
      <c r="N1267"/>
    </row>
    <row r="1268" spans="3:14">
      <c r="C1268"/>
      <c r="N1268"/>
    </row>
    <row r="1269" spans="3:14">
      <c r="C1269"/>
      <c r="N1269"/>
    </row>
    <row r="1270" spans="3:14">
      <c r="C1270"/>
      <c r="N1270"/>
    </row>
    <row r="1271" spans="3:14">
      <c r="C1271"/>
      <c r="N1271"/>
    </row>
    <row r="1272" spans="3:14">
      <c r="C1272"/>
      <c r="N1272"/>
    </row>
    <row r="1273" spans="3:14">
      <c r="C1273"/>
      <c r="N1273"/>
    </row>
    <row r="1274" spans="3:14">
      <c r="C1274"/>
      <c r="N1274"/>
    </row>
    <row r="1275" spans="3:14">
      <c r="C1275"/>
      <c r="N1275"/>
    </row>
    <row r="1276" spans="3:14">
      <c r="C1276"/>
      <c r="N1276"/>
    </row>
    <row r="1277" spans="3:14">
      <c r="C1277"/>
      <c r="N1277"/>
    </row>
    <row r="1278" spans="3:14">
      <c r="C1278"/>
      <c r="N1278"/>
    </row>
    <row r="1279" spans="3:14">
      <c r="C1279"/>
      <c r="N1279"/>
    </row>
    <row r="1280" spans="3:14">
      <c r="C1280"/>
      <c r="N1280"/>
    </row>
    <row r="1281" spans="3:14">
      <c r="C1281"/>
      <c r="N1281"/>
    </row>
    <row r="1282" spans="3:14">
      <c r="C1282"/>
      <c r="N1282"/>
    </row>
    <row r="1283" spans="3:14">
      <c r="C1283"/>
      <c r="N1283"/>
    </row>
    <row r="1284" spans="3:14">
      <c r="C1284"/>
      <c r="N1284"/>
    </row>
    <row r="1285" spans="3:14">
      <c r="C1285"/>
      <c r="N1285"/>
    </row>
    <row r="1286" spans="3:14">
      <c r="C1286"/>
      <c r="N1286"/>
    </row>
    <row r="1287" spans="3:14">
      <c r="C1287"/>
      <c r="N1287"/>
    </row>
    <row r="1288" spans="3:14">
      <c r="C1288"/>
      <c r="N1288"/>
    </row>
    <row r="1289" spans="3:14">
      <c r="C1289"/>
      <c r="N1289"/>
    </row>
    <row r="1290" spans="3:14">
      <c r="C1290"/>
      <c r="N1290"/>
    </row>
    <row r="1291" spans="3:14">
      <c r="C1291"/>
      <c r="N1291"/>
    </row>
    <row r="1292" spans="3:14">
      <c r="C1292"/>
      <c r="N1292"/>
    </row>
    <row r="1293" spans="3:14">
      <c r="C1293"/>
      <c r="N1293"/>
    </row>
    <row r="1294" spans="3:14">
      <c r="C1294"/>
      <c r="N1294"/>
    </row>
    <row r="1295" spans="3:14">
      <c r="C1295"/>
      <c r="N1295"/>
    </row>
    <row r="1296" spans="3:14">
      <c r="C1296"/>
      <c r="N1296"/>
    </row>
    <row r="1297" spans="3:14">
      <c r="C1297"/>
      <c r="N1297"/>
    </row>
    <row r="1298" spans="3:14">
      <c r="C1298"/>
      <c r="N1298"/>
    </row>
    <row r="1299" spans="3:14">
      <c r="C1299"/>
      <c r="N1299"/>
    </row>
    <row r="1300" spans="3:14">
      <c r="C1300"/>
      <c r="N1300"/>
    </row>
    <row r="1301" spans="3:14">
      <c r="C1301"/>
      <c r="N1301"/>
    </row>
    <row r="1302" spans="3:14">
      <c r="C1302"/>
      <c r="N1302"/>
    </row>
    <row r="1303" spans="3:14">
      <c r="C1303"/>
      <c r="N1303"/>
    </row>
    <row r="1304" spans="3:14">
      <c r="C1304"/>
      <c r="N1304"/>
    </row>
    <row r="1305" spans="3:14">
      <c r="C1305"/>
      <c r="N1305"/>
    </row>
    <row r="1306" spans="3:14">
      <c r="C1306"/>
      <c r="N1306"/>
    </row>
    <row r="1307" spans="3:14">
      <c r="C1307"/>
      <c r="N1307"/>
    </row>
    <row r="1308" spans="3:14">
      <c r="C1308"/>
      <c r="N1308"/>
    </row>
    <row r="1309" spans="3:14">
      <c r="C1309"/>
      <c r="N1309"/>
    </row>
    <row r="1310" spans="3:14">
      <c r="C1310"/>
      <c r="N1310"/>
    </row>
    <row r="1311" spans="3:14">
      <c r="C1311"/>
      <c r="N1311"/>
    </row>
    <row r="1312" spans="3:14">
      <c r="C1312"/>
      <c r="N1312"/>
    </row>
    <row r="1313" spans="3:14">
      <c r="C1313"/>
      <c r="N1313"/>
    </row>
    <row r="1314" spans="3:14">
      <c r="C1314"/>
      <c r="N1314"/>
    </row>
    <row r="1315" spans="3:14">
      <c r="C1315"/>
      <c r="N1315"/>
    </row>
    <row r="1316" spans="3:14">
      <c r="C1316"/>
      <c r="N1316"/>
    </row>
    <row r="1317" spans="3:14">
      <c r="C1317"/>
      <c r="N1317"/>
    </row>
    <row r="1318" spans="3:14">
      <c r="C1318"/>
      <c r="N1318"/>
    </row>
    <row r="1319" spans="3:14">
      <c r="C1319"/>
      <c r="N1319"/>
    </row>
    <row r="1320" spans="3:14">
      <c r="C1320"/>
      <c r="N1320"/>
    </row>
    <row r="1321" spans="3:14">
      <c r="C1321"/>
      <c r="N1321"/>
    </row>
    <row r="1322" spans="3:14">
      <c r="C1322"/>
      <c r="N1322"/>
    </row>
    <row r="1323" spans="3:14">
      <c r="C1323"/>
      <c r="N1323"/>
    </row>
    <row r="1324" spans="3:14">
      <c r="C1324"/>
      <c r="N1324"/>
    </row>
    <row r="1325" spans="3:14">
      <c r="C1325"/>
      <c r="N1325"/>
    </row>
    <row r="1326" spans="3:14">
      <c r="C1326"/>
      <c r="N1326"/>
    </row>
    <row r="1327" spans="3:14">
      <c r="C1327"/>
      <c r="N1327"/>
    </row>
    <row r="1328" spans="3:14">
      <c r="C1328"/>
      <c r="N1328"/>
    </row>
    <row r="1329" spans="3:14">
      <c r="C1329"/>
      <c r="N1329"/>
    </row>
    <row r="1330" spans="3:14">
      <c r="C1330"/>
      <c r="N1330"/>
    </row>
    <row r="1331" spans="3:14">
      <c r="C1331"/>
      <c r="N1331"/>
    </row>
    <row r="1332" spans="3:14">
      <c r="C1332"/>
      <c r="N1332"/>
    </row>
    <row r="1333" spans="3:14">
      <c r="C1333"/>
      <c r="N1333"/>
    </row>
    <row r="1334" spans="3:14">
      <c r="C1334"/>
      <c r="N1334"/>
    </row>
    <row r="1335" spans="3:14">
      <c r="C1335"/>
      <c r="N1335"/>
    </row>
    <row r="1336" spans="3:14">
      <c r="C1336"/>
      <c r="N1336"/>
    </row>
    <row r="1337" spans="3:14">
      <c r="C1337"/>
      <c r="N1337"/>
    </row>
    <row r="1338" spans="3:14">
      <c r="C1338"/>
      <c r="N1338"/>
    </row>
    <row r="1339" spans="3:14">
      <c r="C1339"/>
      <c r="N1339"/>
    </row>
    <row r="1340" spans="3:14">
      <c r="C1340"/>
      <c r="N1340"/>
    </row>
    <row r="1341" spans="3:14">
      <c r="C1341"/>
      <c r="N1341"/>
    </row>
    <row r="1342" spans="3:14">
      <c r="C1342"/>
      <c r="N1342"/>
    </row>
    <row r="1343" spans="3:14">
      <c r="C1343"/>
      <c r="N1343"/>
    </row>
    <row r="1344" spans="3:14">
      <c r="C1344"/>
      <c r="N1344"/>
    </row>
    <row r="1345" spans="3:14">
      <c r="C1345"/>
      <c r="N1345"/>
    </row>
    <row r="1346" spans="3:14">
      <c r="C1346"/>
      <c r="N1346"/>
    </row>
    <row r="1347" spans="3:14">
      <c r="C1347"/>
      <c r="N1347"/>
    </row>
    <row r="1348" spans="3:14">
      <c r="C1348"/>
      <c r="N1348"/>
    </row>
    <row r="1349" spans="3:14">
      <c r="C1349"/>
      <c r="N1349"/>
    </row>
    <row r="1350" spans="3:14">
      <c r="C1350"/>
      <c r="N1350"/>
    </row>
    <row r="1351" spans="3:14">
      <c r="C1351"/>
      <c r="N1351"/>
    </row>
    <row r="1352" spans="3:14">
      <c r="C1352"/>
      <c r="N1352"/>
    </row>
    <row r="1353" spans="3:14">
      <c r="C1353"/>
      <c r="N1353"/>
    </row>
    <row r="1354" spans="3:14">
      <c r="C1354"/>
      <c r="N1354"/>
    </row>
    <row r="1355" spans="3:14">
      <c r="C1355"/>
      <c r="N1355"/>
    </row>
    <row r="1356" spans="3:14">
      <c r="C1356"/>
      <c r="N1356"/>
    </row>
    <row r="1357" spans="3:14">
      <c r="C1357"/>
      <c r="N1357"/>
    </row>
    <row r="1358" spans="3:14">
      <c r="C1358"/>
      <c r="N1358"/>
    </row>
    <row r="1359" spans="3:14">
      <c r="C1359"/>
      <c r="N1359"/>
    </row>
    <row r="1360" spans="3:14">
      <c r="C1360"/>
      <c r="N1360"/>
    </row>
    <row r="1361" spans="3:14">
      <c r="C1361"/>
      <c r="N1361"/>
    </row>
    <row r="1362" spans="3:14">
      <c r="C1362"/>
      <c r="N1362"/>
    </row>
    <row r="1363" spans="3:14">
      <c r="C1363"/>
      <c r="N1363"/>
    </row>
    <row r="1364" spans="3:14">
      <c r="C1364"/>
      <c r="N1364"/>
    </row>
    <row r="1365" spans="3:14">
      <c r="C1365"/>
      <c r="N1365"/>
    </row>
    <row r="1366" spans="3:14">
      <c r="C1366"/>
      <c r="N1366"/>
    </row>
    <row r="1367" spans="3:14">
      <c r="C1367"/>
      <c r="N1367"/>
    </row>
    <row r="1368" spans="3:14">
      <c r="C1368"/>
      <c r="N1368"/>
    </row>
    <row r="1369" spans="3:14">
      <c r="C1369"/>
      <c r="N1369"/>
    </row>
    <row r="1370" spans="3:14">
      <c r="C1370"/>
      <c r="N1370"/>
    </row>
    <row r="1371" spans="3:14">
      <c r="C1371"/>
      <c r="N1371"/>
    </row>
    <row r="1372" spans="3:14">
      <c r="C1372"/>
      <c r="N1372"/>
    </row>
    <row r="1373" spans="3:14">
      <c r="C1373"/>
      <c r="N1373"/>
    </row>
    <row r="1374" spans="3:14">
      <c r="C1374"/>
      <c r="N1374"/>
    </row>
    <row r="1375" spans="3:14">
      <c r="C1375"/>
      <c r="N1375"/>
    </row>
    <row r="1376" spans="3:14">
      <c r="C1376"/>
      <c r="N1376"/>
    </row>
    <row r="1377" spans="3:14">
      <c r="C1377"/>
      <c r="N1377"/>
    </row>
    <row r="1378" spans="3:14">
      <c r="C1378"/>
      <c r="N1378"/>
    </row>
    <row r="1379" spans="3:14">
      <c r="C1379"/>
      <c r="N1379"/>
    </row>
    <row r="1380" spans="3:14">
      <c r="C1380"/>
      <c r="N1380"/>
    </row>
    <row r="1381" spans="3:14">
      <c r="C1381"/>
      <c r="N1381"/>
    </row>
    <row r="1382" spans="3:14">
      <c r="C1382"/>
      <c r="N1382"/>
    </row>
    <row r="1383" spans="3:14">
      <c r="C1383"/>
      <c r="N1383"/>
    </row>
    <row r="1384" spans="3:14">
      <c r="C1384"/>
      <c r="N1384"/>
    </row>
    <row r="1385" spans="3:14">
      <c r="C1385"/>
      <c r="N1385"/>
    </row>
    <row r="1386" spans="3:14">
      <c r="C1386"/>
      <c r="N1386"/>
    </row>
    <row r="1387" spans="3:14">
      <c r="C1387"/>
      <c r="N1387"/>
    </row>
    <row r="1388" spans="3:14">
      <c r="C1388"/>
      <c r="N1388"/>
    </row>
    <row r="1389" spans="3:14">
      <c r="C1389"/>
      <c r="N1389"/>
    </row>
    <row r="1390" spans="3:14">
      <c r="C1390"/>
      <c r="N1390"/>
    </row>
    <row r="1391" spans="3:14">
      <c r="C1391"/>
      <c r="N1391"/>
    </row>
    <row r="1392" spans="3:14">
      <c r="C1392"/>
      <c r="N1392"/>
    </row>
    <row r="1393" spans="3:14">
      <c r="C1393"/>
      <c r="N1393"/>
    </row>
    <row r="1394" spans="3:14">
      <c r="C1394"/>
      <c r="N1394"/>
    </row>
    <row r="1395" spans="3:14">
      <c r="C1395"/>
      <c r="N1395"/>
    </row>
    <row r="1396" spans="3:14">
      <c r="C1396"/>
      <c r="N1396"/>
    </row>
    <row r="1397" spans="3:14">
      <c r="C1397"/>
      <c r="N1397"/>
    </row>
    <row r="1398" spans="3:14">
      <c r="C1398"/>
      <c r="N1398"/>
    </row>
    <row r="1399" spans="3:14">
      <c r="C1399"/>
      <c r="N1399"/>
    </row>
    <row r="1400" spans="3:14">
      <c r="C1400"/>
      <c r="N1400"/>
    </row>
    <row r="1401" spans="3:14">
      <c r="C1401"/>
      <c r="N1401"/>
    </row>
    <row r="1402" spans="3:14">
      <c r="C1402"/>
      <c r="N1402"/>
    </row>
    <row r="1403" spans="3:14">
      <c r="C1403"/>
      <c r="N1403"/>
    </row>
    <row r="1404" spans="3:14">
      <c r="C1404"/>
      <c r="N1404"/>
    </row>
    <row r="1405" spans="3:14">
      <c r="C1405"/>
      <c r="N1405"/>
    </row>
    <row r="1406" spans="3:14">
      <c r="C1406"/>
      <c r="N1406"/>
    </row>
    <row r="1407" spans="3:14">
      <c r="C1407"/>
      <c r="N1407"/>
    </row>
    <row r="1408" spans="3:14">
      <c r="C1408"/>
      <c r="N1408"/>
    </row>
    <row r="1409" spans="3:14">
      <c r="C1409"/>
      <c r="N1409"/>
    </row>
    <row r="1410" spans="3:14">
      <c r="C1410"/>
      <c r="N1410"/>
    </row>
    <row r="1411" spans="3:14">
      <c r="C1411"/>
      <c r="N1411"/>
    </row>
    <row r="1412" spans="3:14">
      <c r="C1412"/>
      <c r="N1412"/>
    </row>
    <row r="1413" spans="3:14">
      <c r="C1413"/>
      <c r="N1413"/>
    </row>
    <row r="1414" spans="3:14">
      <c r="C1414"/>
      <c r="N1414"/>
    </row>
    <row r="1415" spans="3:14">
      <c r="C1415"/>
      <c r="N1415"/>
    </row>
    <row r="1416" spans="3:14">
      <c r="C1416"/>
      <c r="N1416"/>
    </row>
    <row r="1417" spans="3:14">
      <c r="C1417"/>
      <c r="N1417"/>
    </row>
    <row r="1418" spans="3:14">
      <c r="C1418"/>
      <c r="N1418"/>
    </row>
    <row r="1419" spans="3:14">
      <c r="C1419"/>
      <c r="N1419"/>
    </row>
    <row r="1420" spans="3:14">
      <c r="C1420"/>
      <c r="N1420"/>
    </row>
    <row r="1421" spans="3:14">
      <c r="C1421"/>
      <c r="N1421"/>
    </row>
    <row r="1422" spans="3:14">
      <c r="C1422"/>
      <c r="N1422"/>
    </row>
    <row r="1423" spans="3:14">
      <c r="C1423"/>
      <c r="N1423"/>
    </row>
    <row r="1424" spans="3:14">
      <c r="C1424"/>
      <c r="N1424"/>
    </row>
    <row r="1425" spans="3:14">
      <c r="C1425"/>
      <c r="N1425"/>
    </row>
    <row r="1426" spans="3:14">
      <c r="C1426"/>
      <c r="N1426"/>
    </row>
    <row r="1427" spans="3:14">
      <c r="C1427"/>
      <c r="N1427"/>
    </row>
    <row r="1428" spans="3:14">
      <c r="C1428"/>
      <c r="N1428"/>
    </row>
    <row r="1429" spans="3:14">
      <c r="C1429"/>
      <c r="N1429"/>
    </row>
    <row r="1430" spans="3:14">
      <c r="C1430"/>
      <c r="N1430"/>
    </row>
    <row r="1431" spans="3:14">
      <c r="C1431"/>
      <c r="N1431"/>
    </row>
    <row r="1432" spans="3:14">
      <c r="C1432"/>
      <c r="N1432"/>
    </row>
    <row r="1433" spans="3:14">
      <c r="C1433"/>
      <c r="N1433"/>
    </row>
    <row r="1434" spans="3:14">
      <c r="C1434"/>
      <c r="N1434"/>
    </row>
    <row r="1435" spans="3:14">
      <c r="C1435"/>
      <c r="N1435"/>
    </row>
    <row r="1436" spans="3:14">
      <c r="C1436"/>
      <c r="N1436"/>
    </row>
    <row r="1437" spans="3:14">
      <c r="C1437"/>
      <c r="N1437"/>
    </row>
    <row r="1438" spans="3:14">
      <c r="C1438"/>
      <c r="N1438"/>
    </row>
    <row r="1439" spans="3:14">
      <c r="C1439"/>
      <c r="N1439"/>
    </row>
    <row r="1440" spans="3:14">
      <c r="C1440"/>
      <c r="N1440"/>
    </row>
    <row r="1441" spans="3:14">
      <c r="C1441"/>
      <c r="N1441"/>
    </row>
    <row r="1442" spans="3:14">
      <c r="C1442"/>
      <c r="N1442"/>
    </row>
    <row r="1443" spans="3:14">
      <c r="C1443"/>
      <c r="N1443"/>
    </row>
    <row r="1444" spans="3:14">
      <c r="C1444"/>
      <c r="N1444"/>
    </row>
    <row r="1445" spans="3:14">
      <c r="C1445"/>
      <c r="N1445"/>
    </row>
    <row r="1446" spans="3:14">
      <c r="C1446"/>
      <c r="N1446"/>
    </row>
    <row r="1447" spans="3:14">
      <c r="C1447"/>
      <c r="N1447"/>
    </row>
    <row r="1448" spans="3:14">
      <c r="C1448"/>
      <c r="N1448"/>
    </row>
    <row r="1449" spans="3:14">
      <c r="C1449"/>
      <c r="N1449"/>
    </row>
    <row r="1450" spans="3:14">
      <c r="C1450"/>
      <c r="N1450"/>
    </row>
    <row r="1451" spans="3:14">
      <c r="C1451"/>
      <c r="N1451"/>
    </row>
    <row r="1452" spans="3:14">
      <c r="C1452"/>
      <c r="N1452"/>
    </row>
    <row r="1453" spans="3:14">
      <c r="C1453"/>
      <c r="N1453"/>
    </row>
    <row r="1454" spans="3:14">
      <c r="C1454"/>
      <c r="N1454"/>
    </row>
    <row r="1455" spans="3:14">
      <c r="C1455"/>
      <c r="N1455"/>
    </row>
    <row r="1456" spans="3:14">
      <c r="C1456"/>
      <c r="N1456"/>
    </row>
    <row r="1457" spans="3:14">
      <c r="C1457"/>
      <c r="N1457"/>
    </row>
    <row r="1458" spans="3:14">
      <c r="C1458"/>
      <c r="N1458"/>
    </row>
    <row r="1459" spans="3:14">
      <c r="C1459"/>
      <c r="N1459"/>
    </row>
    <row r="1460" spans="3:14">
      <c r="C1460"/>
      <c r="N1460"/>
    </row>
    <row r="1461" spans="3:14">
      <c r="C1461"/>
      <c r="N1461"/>
    </row>
    <row r="1462" spans="3:14">
      <c r="C1462"/>
      <c r="N1462"/>
    </row>
    <row r="1463" spans="3:14">
      <c r="C1463"/>
      <c r="N1463"/>
    </row>
    <row r="1464" spans="3:14">
      <c r="C1464"/>
      <c r="N1464"/>
    </row>
    <row r="1465" spans="3:14">
      <c r="C1465"/>
      <c r="N1465"/>
    </row>
    <row r="1466" spans="3:14">
      <c r="C1466"/>
      <c r="N1466"/>
    </row>
    <row r="1467" spans="3:14">
      <c r="C1467"/>
      <c r="N1467"/>
    </row>
    <row r="1468" spans="3:14">
      <c r="C1468"/>
      <c r="N1468"/>
    </row>
    <row r="1469" spans="3:14">
      <c r="C1469"/>
      <c r="N1469"/>
    </row>
    <row r="1470" spans="3:14">
      <c r="C1470"/>
      <c r="N1470"/>
    </row>
    <row r="1471" spans="3:14">
      <c r="C1471"/>
      <c r="N1471"/>
    </row>
    <row r="1472" spans="3:14">
      <c r="C1472"/>
      <c r="N1472"/>
    </row>
    <row r="1473" spans="3:14">
      <c r="C1473"/>
      <c r="N1473"/>
    </row>
    <row r="1474" spans="3:14">
      <c r="C1474"/>
      <c r="N1474"/>
    </row>
    <row r="1475" spans="3:14">
      <c r="C1475"/>
      <c r="N1475"/>
    </row>
    <row r="1476" spans="3:14">
      <c r="C1476"/>
      <c r="N1476"/>
    </row>
    <row r="1477" spans="3:14">
      <c r="C1477"/>
      <c r="N1477"/>
    </row>
    <row r="1478" spans="3:14">
      <c r="C1478"/>
      <c r="N1478"/>
    </row>
    <row r="1479" spans="3:14">
      <c r="C1479"/>
      <c r="N1479"/>
    </row>
    <row r="1480" spans="3:14">
      <c r="C1480"/>
      <c r="N1480"/>
    </row>
    <row r="1481" spans="3:14">
      <c r="C1481"/>
      <c r="N1481"/>
    </row>
    <row r="1482" spans="3:14">
      <c r="C1482"/>
      <c r="N1482"/>
    </row>
    <row r="1483" spans="3:14">
      <c r="C1483"/>
      <c r="N1483"/>
    </row>
    <row r="1484" spans="3:14">
      <c r="C1484"/>
      <c r="N1484"/>
    </row>
    <row r="1485" spans="3:14">
      <c r="C1485"/>
      <c r="N1485"/>
    </row>
    <row r="1486" spans="3:14">
      <c r="C1486"/>
      <c r="N1486"/>
    </row>
    <row r="1487" spans="3:14">
      <c r="C1487"/>
      <c r="N1487"/>
    </row>
    <row r="1488" spans="3:14">
      <c r="C1488"/>
      <c r="N1488"/>
    </row>
    <row r="1489" spans="3:14">
      <c r="C1489"/>
      <c r="N1489"/>
    </row>
    <row r="1490" spans="3:14">
      <c r="C1490"/>
      <c r="N1490"/>
    </row>
    <row r="1491" spans="3:14">
      <c r="C1491"/>
      <c r="N1491"/>
    </row>
    <row r="1492" spans="3:14">
      <c r="C1492"/>
      <c r="N1492"/>
    </row>
    <row r="1493" spans="3:14">
      <c r="C1493"/>
      <c r="N1493"/>
    </row>
    <row r="1494" spans="3:14">
      <c r="C1494"/>
      <c r="N1494"/>
    </row>
    <row r="1495" spans="3:14">
      <c r="C1495"/>
      <c r="N1495"/>
    </row>
    <row r="1496" spans="3:14">
      <c r="C1496"/>
      <c r="N1496"/>
    </row>
    <row r="1497" spans="3:14">
      <c r="C1497"/>
      <c r="N1497"/>
    </row>
    <row r="1498" spans="3:14">
      <c r="C1498"/>
      <c r="N1498"/>
    </row>
    <row r="1499" spans="3:14">
      <c r="C1499"/>
      <c r="N1499"/>
    </row>
    <row r="1500" spans="3:14">
      <c r="C1500"/>
      <c r="N1500"/>
    </row>
    <row r="1501" spans="3:14">
      <c r="C1501"/>
      <c r="N1501"/>
    </row>
    <row r="1502" spans="3:14">
      <c r="C1502"/>
      <c r="N1502"/>
    </row>
    <row r="1503" spans="3:14">
      <c r="C1503"/>
      <c r="N1503"/>
    </row>
    <row r="1504" spans="3:14">
      <c r="C1504"/>
      <c r="N1504"/>
    </row>
    <row r="1505" spans="3:14">
      <c r="C1505"/>
      <c r="N1505"/>
    </row>
    <row r="1506" spans="3:14">
      <c r="C1506"/>
      <c r="N1506"/>
    </row>
    <row r="1507" spans="3:14">
      <c r="C1507"/>
      <c r="N1507"/>
    </row>
    <row r="1508" spans="3:14">
      <c r="C1508"/>
      <c r="N1508"/>
    </row>
    <row r="1509" spans="3:14">
      <c r="C1509"/>
      <c r="N1509"/>
    </row>
    <row r="1510" spans="3:14">
      <c r="C1510"/>
      <c r="N1510"/>
    </row>
    <row r="1511" spans="3:14">
      <c r="C1511"/>
      <c r="N1511"/>
    </row>
    <row r="1512" spans="3:14">
      <c r="C1512"/>
      <c r="N1512"/>
    </row>
    <row r="1513" spans="3:14">
      <c r="C1513"/>
      <c r="N1513"/>
    </row>
    <row r="1514" spans="3:14">
      <c r="C1514"/>
      <c r="N1514"/>
    </row>
    <row r="1515" spans="3:14">
      <c r="C1515"/>
      <c r="N1515"/>
    </row>
    <row r="1516" spans="3:14">
      <c r="C1516"/>
      <c r="N1516"/>
    </row>
    <row r="1517" spans="3:14">
      <c r="C1517"/>
      <c r="N1517"/>
    </row>
    <row r="1518" spans="3:14">
      <c r="C1518"/>
      <c r="N1518"/>
    </row>
    <row r="1519" spans="3:14">
      <c r="C1519"/>
      <c r="N1519"/>
    </row>
    <row r="1520" spans="3:14">
      <c r="C1520"/>
      <c r="N1520"/>
    </row>
    <row r="1521" spans="3:14">
      <c r="C1521"/>
      <c r="N1521"/>
    </row>
    <row r="1522" spans="3:14">
      <c r="C1522"/>
      <c r="N1522"/>
    </row>
    <row r="1523" spans="3:14">
      <c r="C1523"/>
      <c r="N1523"/>
    </row>
    <row r="1524" spans="3:14">
      <c r="C1524"/>
      <c r="N1524"/>
    </row>
    <row r="1525" spans="3:14">
      <c r="C1525"/>
      <c r="N1525"/>
    </row>
    <row r="1526" spans="3:14">
      <c r="C1526"/>
      <c r="N1526"/>
    </row>
    <row r="1527" spans="3:14">
      <c r="C1527"/>
      <c r="N1527"/>
    </row>
    <row r="1528" spans="3:14">
      <c r="C1528"/>
      <c r="N1528"/>
    </row>
    <row r="1529" spans="3:14">
      <c r="C1529"/>
      <c r="N1529"/>
    </row>
    <row r="1530" spans="3:14">
      <c r="C1530"/>
      <c r="N1530"/>
    </row>
    <row r="1531" spans="3:14">
      <c r="C1531"/>
      <c r="N1531"/>
    </row>
    <row r="1532" spans="3:14">
      <c r="C1532"/>
      <c r="N1532"/>
    </row>
    <row r="1533" spans="3:14">
      <c r="C1533"/>
      <c r="N1533"/>
    </row>
    <row r="1534" spans="3:14">
      <c r="C1534"/>
      <c r="N1534"/>
    </row>
    <row r="1535" spans="3:14">
      <c r="C1535"/>
      <c r="N1535"/>
    </row>
    <row r="1536" spans="3:14">
      <c r="C1536"/>
      <c r="N1536"/>
    </row>
    <row r="1537" spans="3:14">
      <c r="C1537"/>
      <c r="N1537"/>
    </row>
    <row r="1538" spans="3:14">
      <c r="C1538"/>
      <c r="N1538"/>
    </row>
    <row r="1539" spans="3:14">
      <c r="C1539"/>
      <c r="N1539"/>
    </row>
    <row r="1540" spans="3:14">
      <c r="C1540"/>
      <c r="N1540"/>
    </row>
    <row r="1541" spans="3:14">
      <c r="C1541"/>
      <c r="N1541"/>
    </row>
    <row r="1542" spans="3:14">
      <c r="C1542"/>
      <c r="N1542"/>
    </row>
    <row r="1543" spans="3:14">
      <c r="C1543"/>
      <c r="N1543"/>
    </row>
    <row r="1544" spans="3:14">
      <c r="C1544"/>
      <c r="N1544"/>
    </row>
    <row r="1545" spans="3:14">
      <c r="C1545"/>
      <c r="N1545"/>
    </row>
    <row r="1546" spans="3:14">
      <c r="C1546"/>
      <c r="N1546"/>
    </row>
    <row r="1547" spans="3:14">
      <c r="C1547"/>
      <c r="N1547"/>
    </row>
    <row r="1548" spans="3:14">
      <c r="C1548"/>
      <c r="N1548"/>
    </row>
    <row r="1549" spans="3:14">
      <c r="C1549"/>
      <c r="N1549"/>
    </row>
    <row r="1550" spans="3:14">
      <c r="C1550"/>
      <c r="N1550"/>
    </row>
    <row r="1551" spans="3:14">
      <c r="C1551"/>
      <c r="N1551"/>
    </row>
    <row r="1552" spans="3:14">
      <c r="C1552"/>
      <c r="N1552"/>
    </row>
    <row r="1553" spans="3:14">
      <c r="C1553"/>
      <c r="N1553"/>
    </row>
    <row r="1554" spans="3:14">
      <c r="C1554"/>
      <c r="N1554"/>
    </row>
    <row r="1555" spans="3:14">
      <c r="C1555"/>
      <c r="N1555"/>
    </row>
    <row r="1556" spans="3:14">
      <c r="C1556"/>
      <c r="N1556"/>
    </row>
    <row r="1557" spans="3:14">
      <c r="C1557"/>
      <c r="N1557"/>
    </row>
    <row r="1558" spans="3:14">
      <c r="C1558"/>
      <c r="N1558"/>
    </row>
    <row r="1559" spans="3:14">
      <c r="C1559"/>
      <c r="N1559"/>
    </row>
    <row r="1560" spans="3:14">
      <c r="C1560"/>
      <c r="N1560"/>
    </row>
    <row r="1561" spans="3:14">
      <c r="C1561"/>
      <c r="N1561"/>
    </row>
    <row r="1562" spans="3:14">
      <c r="C1562"/>
      <c r="N1562"/>
    </row>
    <row r="1563" spans="3:14">
      <c r="C1563"/>
      <c r="N1563"/>
    </row>
    <row r="1564" spans="3:14">
      <c r="C1564"/>
      <c r="N1564"/>
    </row>
    <row r="1565" spans="3:14">
      <c r="C1565"/>
      <c r="N1565"/>
    </row>
    <row r="1566" spans="3:14">
      <c r="C1566"/>
      <c r="N1566"/>
    </row>
    <row r="1567" spans="3:14">
      <c r="C1567"/>
      <c r="N1567"/>
    </row>
    <row r="1568" spans="3:14">
      <c r="C1568"/>
      <c r="N1568"/>
    </row>
    <row r="1569" spans="3:14">
      <c r="C1569"/>
      <c r="N1569"/>
    </row>
    <row r="1570" spans="3:14">
      <c r="C1570"/>
      <c r="N1570"/>
    </row>
    <row r="1571" spans="3:14">
      <c r="C1571"/>
      <c r="N1571"/>
    </row>
    <row r="1572" spans="3:14">
      <c r="C1572"/>
      <c r="N1572"/>
    </row>
    <row r="1573" spans="3:14">
      <c r="C1573"/>
      <c r="N1573"/>
    </row>
    <row r="1574" spans="3:14">
      <c r="C1574"/>
      <c r="N1574"/>
    </row>
    <row r="1575" spans="3:14">
      <c r="C1575"/>
      <c r="N1575"/>
    </row>
    <row r="1576" spans="3:14">
      <c r="C1576"/>
      <c r="N1576"/>
    </row>
    <row r="1577" spans="3:14">
      <c r="C1577"/>
      <c r="N1577"/>
    </row>
    <row r="1578" spans="3:14">
      <c r="C1578"/>
      <c r="N1578"/>
    </row>
    <row r="1579" spans="3:14">
      <c r="C1579"/>
      <c r="N1579"/>
    </row>
    <row r="1580" spans="3:14">
      <c r="C1580"/>
      <c r="N1580"/>
    </row>
    <row r="1581" spans="3:14">
      <c r="C1581"/>
      <c r="N1581"/>
    </row>
    <row r="1582" spans="3:14">
      <c r="C1582"/>
      <c r="N1582"/>
    </row>
    <row r="1583" spans="3:14">
      <c r="C1583"/>
      <c r="N1583"/>
    </row>
    <row r="1584" spans="3:14">
      <c r="C1584"/>
      <c r="N1584"/>
    </row>
    <row r="1585" spans="3:14">
      <c r="C1585"/>
      <c r="N1585"/>
    </row>
    <row r="1586" spans="3:14">
      <c r="C1586"/>
      <c r="N1586"/>
    </row>
    <row r="1587" spans="3:14">
      <c r="C1587"/>
      <c r="N1587"/>
    </row>
    <row r="1588" spans="3:14">
      <c r="C1588"/>
      <c r="N1588"/>
    </row>
    <row r="1589" spans="3:14">
      <c r="C1589"/>
      <c r="N1589"/>
    </row>
    <row r="1590" spans="3:14">
      <c r="C1590"/>
      <c r="N1590"/>
    </row>
    <row r="1591" spans="3:14">
      <c r="C1591"/>
      <c r="N1591"/>
    </row>
    <row r="1592" spans="3:14">
      <c r="C1592"/>
      <c r="N1592"/>
    </row>
    <row r="1593" spans="3:14">
      <c r="C1593"/>
      <c r="N1593"/>
    </row>
    <row r="1594" spans="3:14">
      <c r="C1594"/>
      <c r="N1594"/>
    </row>
    <row r="1595" spans="3:14">
      <c r="C1595"/>
      <c r="N1595"/>
    </row>
    <row r="1596" spans="3:14">
      <c r="C1596"/>
      <c r="N1596"/>
    </row>
    <row r="1597" spans="3:14">
      <c r="C1597"/>
      <c r="N1597"/>
    </row>
    <row r="1598" spans="3:14">
      <c r="C1598"/>
      <c r="N1598"/>
    </row>
    <row r="1599" spans="3:14">
      <c r="C1599"/>
      <c r="N1599"/>
    </row>
    <row r="1600" spans="3:14">
      <c r="C1600"/>
      <c r="N1600"/>
    </row>
    <row r="1601" spans="3:14">
      <c r="C1601"/>
      <c r="N1601"/>
    </row>
    <row r="1602" spans="3:14">
      <c r="C1602"/>
      <c r="N1602"/>
    </row>
    <row r="1603" spans="3:14">
      <c r="C1603"/>
      <c r="N1603"/>
    </row>
    <row r="1604" spans="3:14">
      <c r="C1604"/>
      <c r="N1604"/>
    </row>
    <row r="1605" spans="3:14">
      <c r="C1605"/>
      <c r="N1605"/>
    </row>
    <row r="1606" spans="3:14">
      <c r="C1606"/>
      <c r="N1606"/>
    </row>
    <row r="1607" spans="3:14">
      <c r="C1607"/>
      <c r="N1607"/>
    </row>
    <row r="1608" spans="3:14">
      <c r="C1608"/>
      <c r="N1608"/>
    </row>
    <row r="1609" spans="3:14">
      <c r="C1609"/>
      <c r="N1609"/>
    </row>
    <row r="1610" spans="3:14">
      <c r="C1610"/>
      <c r="N1610"/>
    </row>
    <row r="1611" spans="3:14">
      <c r="C1611"/>
      <c r="N1611"/>
    </row>
    <row r="1612" spans="3:14">
      <c r="C1612"/>
      <c r="N1612"/>
    </row>
    <row r="1613" spans="3:14">
      <c r="C1613"/>
      <c r="N1613"/>
    </row>
    <row r="1614" spans="3:14">
      <c r="C1614"/>
      <c r="N1614"/>
    </row>
    <row r="1615" spans="3:14">
      <c r="C1615"/>
      <c r="N1615"/>
    </row>
    <row r="1616" spans="3:14">
      <c r="C1616"/>
      <c r="N1616"/>
    </row>
    <row r="1617" spans="3:14">
      <c r="C1617"/>
      <c r="N1617"/>
    </row>
    <row r="1618" spans="3:14">
      <c r="C1618"/>
      <c r="N1618"/>
    </row>
    <row r="1619" spans="3:14">
      <c r="C1619"/>
      <c r="N1619"/>
    </row>
    <row r="1620" spans="3:14">
      <c r="C1620"/>
      <c r="N1620"/>
    </row>
    <row r="1621" spans="3:14">
      <c r="C1621"/>
      <c r="N1621"/>
    </row>
    <row r="1622" spans="3:14">
      <c r="C1622"/>
      <c r="N1622"/>
    </row>
    <row r="1623" spans="3:14">
      <c r="C1623"/>
      <c r="N1623"/>
    </row>
    <row r="1624" spans="3:14">
      <c r="C1624"/>
      <c r="N1624"/>
    </row>
    <row r="1625" spans="3:14">
      <c r="C1625"/>
      <c r="N1625"/>
    </row>
    <row r="1626" spans="3:14">
      <c r="C1626"/>
      <c r="N1626"/>
    </row>
    <row r="1627" spans="3:14">
      <c r="C1627"/>
      <c r="N1627"/>
    </row>
    <row r="1628" spans="3:14">
      <c r="C1628"/>
      <c r="N1628"/>
    </row>
    <row r="1629" spans="3:14">
      <c r="C1629"/>
      <c r="N1629"/>
    </row>
    <row r="1630" spans="3:14">
      <c r="C1630"/>
      <c r="N1630"/>
    </row>
    <row r="1631" spans="3:14">
      <c r="C1631"/>
      <c r="N1631"/>
    </row>
    <row r="1632" spans="3:14">
      <c r="C1632"/>
      <c r="N1632"/>
    </row>
    <row r="1633" spans="3:14">
      <c r="C1633"/>
      <c r="N1633"/>
    </row>
    <row r="1634" spans="3:14">
      <c r="C1634"/>
      <c r="N1634"/>
    </row>
    <row r="1635" spans="3:14">
      <c r="C1635"/>
      <c r="N1635"/>
    </row>
    <row r="1636" spans="3:14">
      <c r="C1636"/>
      <c r="N1636"/>
    </row>
    <row r="1637" spans="3:14">
      <c r="C1637"/>
      <c r="N1637"/>
    </row>
    <row r="1638" spans="3:14">
      <c r="C1638"/>
      <c r="N1638"/>
    </row>
    <row r="1639" spans="3:14">
      <c r="C1639"/>
      <c r="N1639"/>
    </row>
    <row r="1640" spans="3:14">
      <c r="C1640"/>
      <c r="N1640"/>
    </row>
    <row r="1641" spans="3:14">
      <c r="C1641"/>
      <c r="N1641"/>
    </row>
    <row r="1642" spans="3:14">
      <c r="C1642"/>
      <c r="N1642"/>
    </row>
    <row r="1643" spans="3:14">
      <c r="C1643"/>
      <c r="N1643"/>
    </row>
    <row r="1644" spans="3:14">
      <c r="C1644"/>
      <c r="N1644"/>
    </row>
    <row r="1645" spans="3:14">
      <c r="C1645"/>
      <c r="N1645"/>
    </row>
    <row r="1646" spans="3:14">
      <c r="C1646"/>
      <c r="N1646"/>
    </row>
    <row r="1647" spans="3:14">
      <c r="C1647"/>
      <c r="N1647"/>
    </row>
    <row r="1648" spans="3:14">
      <c r="C1648"/>
      <c r="N1648"/>
    </row>
    <row r="1649" spans="3:14">
      <c r="C1649"/>
      <c r="N1649"/>
    </row>
    <row r="1650" spans="3:14">
      <c r="C1650"/>
      <c r="N1650"/>
    </row>
    <row r="1651" spans="3:14">
      <c r="C1651"/>
      <c r="N1651"/>
    </row>
    <row r="1652" spans="3:14">
      <c r="C1652"/>
      <c r="N1652"/>
    </row>
    <row r="1653" spans="3:14">
      <c r="C1653"/>
      <c r="N1653"/>
    </row>
    <row r="1654" spans="3:14">
      <c r="C1654"/>
      <c r="N1654"/>
    </row>
    <row r="1655" spans="3:14">
      <c r="C1655"/>
      <c r="N1655"/>
    </row>
    <row r="1656" spans="3:14">
      <c r="C1656"/>
      <c r="N1656"/>
    </row>
    <row r="1657" spans="3:14">
      <c r="C1657"/>
      <c r="N1657"/>
    </row>
    <row r="1658" spans="3:14">
      <c r="C1658"/>
      <c r="N1658"/>
    </row>
    <row r="1659" spans="3:14">
      <c r="C1659"/>
      <c r="N1659"/>
    </row>
    <row r="1660" spans="3:14">
      <c r="C1660"/>
      <c r="N1660"/>
    </row>
    <row r="1661" spans="3:14">
      <c r="C1661"/>
      <c r="N1661"/>
    </row>
    <row r="1662" spans="3:14">
      <c r="C1662"/>
      <c r="N1662"/>
    </row>
    <row r="1663" spans="3:14">
      <c r="C1663"/>
      <c r="N1663"/>
    </row>
    <row r="1664" spans="3:14">
      <c r="C1664"/>
      <c r="N1664"/>
    </row>
    <row r="1665" spans="3:14">
      <c r="C1665"/>
      <c r="N1665"/>
    </row>
    <row r="1666" spans="3:14">
      <c r="C1666"/>
      <c r="N1666"/>
    </row>
    <row r="1667" spans="3:14">
      <c r="C1667"/>
      <c r="N1667"/>
    </row>
    <row r="1668" spans="3:14">
      <c r="C1668"/>
      <c r="N1668"/>
    </row>
    <row r="1669" spans="3:14">
      <c r="C1669"/>
      <c r="N1669"/>
    </row>
    <row r="1670" spans="3:14">
      <c r="C1670"/>
      <c r="N1670"/>
    </row>
    <row r="1671" spans="3:14">
      <c r="C1671"/>
      <c r="N1671"/>
    </row>
    <row r="1672" spans="3:14">
      <c r="C1672"/>
      <c r="N1672"/>
    </row>
    <row r="1673" spans="3:14">
      <c r="C1673"/>
      <c r="N1673"/>
    </row>
    <row r="1674" spans="3:14">
      <c r="C1674"/>
      <c r="N1674"/>
    </row>
    <row r="1675" spans="3:14">
      <c r="C1675"/>
      <c r="N1675"/>
    </row>
    <row r="1676" spans="3:14">
      <c r="C1676"/>
      <c r="N1676"/>
    </row>
    <row r="1677" spans="3:14">
      <c r="C1677"/>
      <c r="N1677"/>
    </row>
    <row r="1678" spans="3:14">
      <c r="C1678"/>
      <c r="N1678"/>
    </row>
    <row r="1679" spans="3:14">
      <c r="C1679"/>
      <c r="N1679"/>
    </row>
    <row r="1680" spans="3:14">
      <c r="C1680"/>
      <c r="N1680"/>
    </row>
    <row r="1681" spans="3:14">
      <c r="C1681"/>
      <c r="N1681"/>
    </row>
    <row r="1682" spans="3:14">
      <c r="C1682"/>
      <c r="N1682"/>
    </row>
    <row r="1683" spans="3:14">
      <c r="C1683"/>
      <c r="N1683"/>
    </row>
    <row r="1684" spans="3:14">
      <c r="C1684"/>
      <c r="N1684"/>
    </row>
    <row r="1685" spans="3:14">
      <c r="C1685"/>
      <c r="N1685"/>
    </row>
    <row r="1686" spans="3:14">
      <c r="C1686"/>
      <c r="N1686"/>
    </row>
    <row r="1687" spans="3:14">
      <c r="C1687"/>
      <c r="N1687"/>
    </row>
    <row r="1688" spans="3:14">
      <c r="C1688"/>
      <c r="N1688"/>
    </row>
    <row r="1689" spans="3:14">
      <c r="C1689"/>
      <c r="N1689"/>
    </row>
    <row r="1690" spans="3:14">
      <c r="C1690"/>
      <c r="N1690"/>
    </row>
    <row r="1691" spans="3:14">
      <c r="C1691"/>
      <c r="N1691"/>
    </row>
    <row r="1692" spans="3:14">
      <c r="C1692"/>
      <c r="N1692"/>
    </row>
    <row r="1693" spans="3:14">
      <c r="C1693"/>
      <c r="N1693"/>
    </row>
    <row r="1694" spans="3:14">
      <c r="C1694"/>
      <c r="N1694"/>
    </row>
    <row r="1695" spans="3:14">
      <c r="C1695"/>
      <c r="N1695"/>
    </row>
    <row r="1696" spans="3:14">
      <c r="C1696"/>
      <c r="N1696"/>
    </row>
    <row r="1697" spans="3:14">
      <c r="C1697"/>
      <c r="N1697"/>
    </row>
    <row r="1698" spans="3:14">
      <c r="C1698"/>
      <c r="N1698"/>
    </row>
    <row r="1699" spans="3:14">
      <c r="C1699"/>
      <c r="N1699"/>
    </row>
    <row r="1700" spans="3:14">
      <c r="C1700"/>
      <c r="N1700"/>
    </row>
    <row r="1701" spans="3:14">
      <c r="C1701"/>
      <c r="N1701"/>
    </row>
    <row r="1702" spans="3:14">
      <c r="C1702"/>
      <c r="N1702"/>
    </row>
    <row r="1703" spans="3:14">
      <c r="C1703"/>
      <c r="N1703"/>
    </row>
    <row r="1704" spans="3:14">
      <c r="C1704"/>
      <c r="N1704"/>
    </row>
    <row r="1705" spans="3:14">
      <c r="C1705"/>
      <c r="N1705"/>
    </row>
    <row r="1706" spans="3:14">
      <c r="C1706"/>
      <c r="N1706"/>
    </row>
    <row r="1707" spans="3:14">
      <c r="C1707"/>
      <c r="N1707"/>
    </row>
    <row r="1708" spans="3:14">
      <c r="C1708"/>
      <c r="N1708"/>
    </row>
    <row r="1709" spans="3:14">
      <c r="C1709"/>
      <c r="N1709"/>
    </row>
    <row r="1710" spans="3:14">
      <c r="C1710"/>
      <c r="N1710"/>
    </row>
    <row r="1711" spans="3:14">
      <c r="C1711"/>
      <c r="N1711"/>
    </row>
    <row r="1712" spans="3:14">
      <c r="C1712"/>
      <c r="N1712"/>
    </row>
    <row r="1713" spans="3:14">
      <c r="C1713"/>
      <c r="N1713"/>
    </row>
    <row r="1714" spans="3:14">
      <c r="C1714"/>
      <c r="N1714"/>
    </row>
    <row r="1715" spans="3:14">
      <c r="C1715"/>
      <c r="N1715"/>
    </row>
    <row r="1716" spans="3:14">
      <c r="C1716"/>
      <c r="N1716"/>
    </row>
    <row r="1717" spans="3:14">
      <c r="C1717"/>
      <c r="N1717"/>
    </row>
    <row r="1718" spans="3:14">
      <c r="C1718"/>
      <c r="N1718"/>
    </row>
    <row r="1719" spans="3:14">
      <c r="C1719"/>
      <c r="N1719"/>
    </row>
    <row r="1720" spans="3:14">
      <c r="C1720"/>
      <c r="N1720"/>
    </row>
    <row r="1721" spans="3:14">
      <c r="C1721"/>
      <c r="N1721"/>
    </row>
    <row r="1722" spans="3:14">
      <c r="C1722"/>
      <c r="N1722"/>
    </row>
    <row r="1723" spans="3:14">
      <c r="C1723"/>
      <c r="N1723"/>
    </row>
    <row r="1724" spans="3:14">
      <c r="C1724"/>
      <c r="N1724"/>
    </row>
    <row r="1725" spans="3:14">
      <c r="C1725"/>
      <c r="N1725"/>
    </row>
    <row r="1726" spans="3:14">
      <c r="C1726"/>
      <c r="N1726"/>
    </row>
    <row r="1727" spans="3:14">
      <c r="C1727"/>
      <c r="N1727"/>
    </row>
    <row r="1728" spans="3:14">
      <c r="C1728"/>
      <c r="N1728"/>
    </row>
    <row r="1729" spans="3:14">
      <c r="C1729"/>
      <c r="N1729"/>
    </row>
    <row r="1730" spans="3:14">
      <c r="C1730"/>
      <c r="N1730"/>
    </row>
    <row r="1731" spans="3:14">
      <c r="C1731"/>
      <c r="N1731"/>
    </row>
    <row r="1732" spans="3:14">
      <c r="C1732"/>
      <c r="N1732"/>
    </row>
    <row r="1733" spans="3:14">
      <c r="C1733"/>
      <c r="N1733"/>
    </row>
    <row r="1734" spans="3:14">
      <c r="C1734"/>
      <c r="N1734"/>
    </row>
    <row r="1735" spans="3:14">
      <c r="C1735"/>
      <c r="N1735"/>
    </row>
    <row r="1736" spans="3:14">
      <c r="C1736"/>
      <c r="N1736"/>
    </row>
    <row r="1737" spans="3:14">
      <c r="C1737"/>
      <c r="N1737"/>
    </row>
    <row r="1738" spans="3:14">
      <c r="C1738"/>
      <c r="N1738"/>
    </row>
    <row r="1739" spans="3:14">
      <c r="C1739"/>
      <c r="N1739"/>
    </row>
    <row r="1740" spans="3:14">
      <c r="C1740"/>
      <c r="N1740"/>
    </row>
    <row r="1741" spans="3:14">
      <c r="C1741"/>
      <c r="N1741"/>
    </row>
    <row r="1742" spans="3:14">
      <c r="C1742"/>
      <c r="N1742"/>
    </row>
    <row r="1743" spans="3:14">
      <c r="C1743"/>
      <c r="N1743"/>
    </row>
    <row r="1744" spans="3:14">
      <c r="C1744"/>
      <c r="N1744"/>
    </row>
    <row r="1745" spans="3:14">
      <c r="C1745"/>
      <c r="N1745"/>
    </row>
    <row r="1746" spans="3:14">
      <c r="C1746"/>
      <c r="N1746"/>
    </row>
    <row r="1747" spans="3:14">
      <c r="C1747"/>
      <c r="N1747"/>
    </row>
    <row r="1748" spans="3:14">
      <c r="C1748"/>
      <c r="N1748"/>
    </row>
    <row r="1749" spans="3:14">
      <c r="C1749"/>
      <c r="N1749"/>
    </row>
    <row r="1750" spans="3:14">
      <c r="C1750"/>
      <c r="N1750"/>
    </row>
    <row r="1751" spans="3:14">
      <c r="C1751"/>
      <c r="N1751"/>
    </row>
    <row r="1752" spans="3:14">
      <c r="C1752"/>
      <c r="N1752"/>
    </row>
    <row r="1753" spans="3:14">
      <c r="C1753"/>
      <c r="N1753"/>
    </row>
    <row r="1754" spans="3:14">
      <c r="C1754"/>
      <c r="N1754"/>
    </row>
    <row r="1755" spans="3:14">
      <c r="C1755"/>
      <c r="N1755"/>
    </row>
    <row r="1756" spans="3:14">
      <c r="C1756"/>
      <c r="N1756"/>
    </row>
    <row r="1757" spans="3:14">
      <c r="C1757"/>
      <c r="N1757"/>
    </row>
    <row r="1758" spans="3:14">
      <c r="C1758"/>
      <c r="N1758"/>
    </row>
    <row r="1759" spans="3:14">
      <c r="C1759"/>
      <c r="N1759"/>
    </row>
    <row r="1760" spans="3:14">
      <c r="C1760"/>
      <c r="N1760"/>
    </row>
    <row r="1761" spans="3:14">
      <c r="C1761"/>
      <c r="N1761"/>
    </row>
    <row r="1762" spans="3:14">
      <c r="C1762"/>
      <c r="N1762"/>
    </row>
    <row r="1763" spans="3:14">
      <c r="C1763"/>
      <c r="N1763"/>
    </row>
    <row r="1764" spans="3:14">
      <c r="C1764"/>
      <c r="N1764"/>
    </row>
    <row r="1765" spans="3:14">
      <c r="C1765"/>
      <c r="N1765"/>
    </row>
    <row r="1766" spans="3:14">
      <c r="C1766"/>
      <c r="N1766"/>
    </row>
    <row r="1767" spans="3:14">
      <c r="C1767"/>
      <c r="N1767"/>
    </row>
    <row r="1768" spans="3:14">
      <c r="C1768"/>
      <c r="N1768"/>
    </row>
    <row r="1769" spans="3:14">
      <c r="C1769"/>
      <c r="N1769"/>
    </row>
    <row r="1770" spans="3:14">
      <c r="C1770"/>
      <c r="N1770"/>
    </row>
    <row r="1771" spans="3:14">
      <c r="C1771"/>
      <c r="N1771"/>
    </row>
    <row r="1772" spans="3:14">
      <c r="C1772"/>
      <c r="N1772"/>
    </row>
    <row r="1773" spans="3:14">
      <c r="C1773"/>
      <c r="N1773"/>
    </row>
    <row r="1774" spans="3:14">
      <c r="C1774"/>
      <c r="N1774"/>
    </row>
    <row r="1775" spans="3:14">
      <c r="C1775"/>
      <c r="N1775"/>
    </row>
    <row r="1776" spans="3:14">
      <c r="C1776"/>
      <c r="N1776"/>
    </row>
    <row r="1777" spans="3:14">
      <c r="C1777"/>
      <c r="N1777"/>
    </row>
    <row r="1778" spans="3:14">
      <c r="C1778"/>
      <c r="N1778"/>
    </row>
    <row r="1779" spans="3:14">
      <c r="C1779"/>
      <c r="N1779"/>
    </row>
    <row r="1780" spans="3:14">
      <c r="C1780"/>
      <c r="N1780"/>
    </row>
    <row r="1781" spans="3:14">
      <c r="C1781"/>
      <c r="N1781"/>
    </row>
    <row r="1782" spans="3:14">
      <c r="C1782"/>
      <c r="N1782"/>
    </row>
    <row r="1783" spans="3:14">
      <c r="C1783"/>
      <c r="N1783"/>
    </row>
    <row r="1784" spans="3:14">
      <c r="C1784"/>
      <c r="N1784"/>
    </row>
    <row r="1785" spans="3:14">
      <c r="C1785"/>
      <c r="N1785"/>
    </row>
    <row r="1786" spans="3:14">
      <c r="C1786"/>
      <c r="N1786"/>
    </row>
    <row r="1787" spans="3:14">
      <c r="C1787"/>
      <c r="N1787"/>
    </row>
    <row r="1788" spans="3:14">
      <c r="C1788"/>
      <c r="N1788"/>
    </row>
    <row r="1789" spans="3:14">
      <c r="C1789"/>
      <c r="N1789"/>
    </row>
    <row r="1790" spans="3:14">
      <c r="C1790"/>
      <c r="N1790"/>
    </row>
    <row r="1791" spans="3:14">
      <c r="C1791"/>
      <c r="N1791"/>
    </row>
    <row r="1792" spans="3:14">
      <c r="C1792"/>
      <c r="N1792"/>
    </row>
    <row r="1793" spans="3:14">
      <c r="C1793"/>
      <c r="N1793"/>
    </row>
    <row r="1794" spans="3:14">
      <c r="C1794"/>
      <c r="N1794"/>
    </row>
    <row r="1795" spans="3:14">
      <c r="C1795"/>
      <c r="N1795"/>
    </row>
    <row r="1796" spans="3:14">
      <c r="C1796"/>
      <c r="N1796"/>
    </row>
    <row r="1797" spans="3:14">
      <c r="C1797"/>
      <c r="N1797"/>
    </row>
    <row r="1798" spans="3:14">
      <c r="C1798"/>
      <c r="N1798"/>
    </row>
    <row r="1799" spans="3:14">
      <c r="C1799"/>
      <c r="N1799"/>
    </row>
    <row r="1800" spans="3:14">
      <c r="C1800"/>
      <c r="N1800"/>
    </row>
    <row r="1801" spans="3:14">
      <c r="C1801"/>
      <c r="N1801"/>
    </row>
    <row r="1802" spans="3:14">
      <c r="C1802"/>
      <c r="N1802"/>
    </row>
    <row r="1803" spans="3:14">
      <c r="C1803"/>
      <c r="N1803"/>
    </row>
    <row r="1804" spans="3:14">
      <c r="C1804"/>
      <c r="N1804"/>
    </row>
    <row r="1805" spans="3:14">
      <c r="C1805"/>
      <c r="N1805"/>
    </row>
    <row r="1806" spans="3:14">
      <c r="C1806"/>
      <c r="N1806"/>
    </row>
    <row r="1807" spans="3:14">
      <c r="C1807"/>
      <c r="N1807"/>
    </row>
    <row r="1808" spans="3:14">
      <c r="C1808"/>
      <c r="N1808"/>
    </row>
    <row r="1809" spans="3:14">
      <c r="C1809"/>
      <c r="N1809"/>
    </row>
    <row r="1810" spans="3:14">
      <c r="C1810"/>
      <c r="N1810"/>
    </row>
    <row r="1811" spans="3:14">
      <c r="C1811"/>
      <c r="N1811"/>
    </row>
    <row r="1812" spans="3:14">
      <c r="C1812"/>
      <c r="N1812"/>
    </row>
    <row r="1813" spans="3:14">
      <c r="C1813"/>
      <c r="N1813"/>
    </row>
    <row r="1814" spans="3:14">
      <c r="C1814"/>
      <c r="N1814"/>
    </row>
    <row r="1815" spans="3:14">
      <c r="C1815"/>
      <c r="N1815"/>
    </row>
    <row r="1816" spans="3:14">
      <c r="C1816"/>
      <c r="N1816"/>
    </row>
    <row r="1817" spans="3:14">
      <c r="C1817"/>
      <c r="N1817"/>
    </row>
    <row r="1818" spans="3:14">
      <c r="C1818"/>
      <c r="N1818"/>
    </row>
    <row r="1819" spans="3:14">
      <c r="C1819"/>
      <c r="N1819"/>
    </row>
    <row r="1820" spans="3:14">
      <c r="C1820"/>
      <c r="N1820"/>
    </row>
    <row r="1821" spans="3:14">
      <c r="C1821"/>
      <c r="N1821"/>
    </row>
    <row r="1822" spans="3:14">
      <c r="C1822"/>
      <c r="N1822"/>
    </row>
    <row r="1823" spans="3:14">
      <c r="C1823"/>
      <c r="N1823"/>
    </row>
    <row r="1824" spans="3:14">
      <c r="C1824"/>
      <c r="N1824"/>
    </row>
    <row r="1825" spans="3:14">
      <c r="C1825"/>
      <c r="N1825"/>
    </row>
    <row r="1826" spans="3:14">
      <c r="C1826"/>
      <c r="N1826"/>
    </row>
    <row r="1827" spans="3:14">
      <c r="C1827"/>
      <c r="N1827"/>
    </row>
    <row r="1828" spans="3:14">
      <c r="C1828"/>
      <c r="N1828"/>
    </row>
    <row r="1829" spans="3:14">
      <c r="C1829"/>
      <c r="N1829"/>
    </row>
    <row r="1830" spans="3:14">
      <c r="C1830"/>
      <c r="N1830"/>
    </row>
    <row r="1831" spans="3:14">
      <c r="C1831"/>
      <c r="N1831"/>
    </row>
    <row r="1832" spans="3:14">
      <c r="C1832"/>
      <c r="N1832"/>
    </row>
    <row r="1833" spans="3:14">
      <c r="C1833"/>
      <c r="N1833"/>
    </row>
    <row r="1834" spans="3:14">
      <c r="C1834"/>
      <c r="N1834"/>
    </row>
    <row r="1835" spans="3:14">
      <c r="C1835"/>
      <c r="N1835"/>
    </row>
    <row r="1836" spans="3:14">
      <c r="C1836"/>
      <c r="N1836"/>
    </row>
    <row r="1837" spans="3:14">
      <c r="C1837"/>
      <c r="N1837"/>
    </row>
    <row r="1838" spans="3:14">
      <c r="C1838"/>
      <c r="N1838"/>
    </row>
    <row r="1839" spans="3:14">
      <c r="C1839"/>
      <c r="N1839"/>
    </row>
    <row r="1840" spans="3:14">
      <c r="C1840"/>
      <c r="N1840"/>
    </row>
    <row r="1841" spans="3:14">
      <c r="C1841"/>
      <c r="N1841"/>
    </row>
    <row r="1842" spans="3:14">
      <c r="C1842"/>
      <c r="N1842"/>
    </row>
    <row r="1843" spans="3:14">
      <c r="C1843"/>
      <c r="N1843"/>
    </row>
    <row r="1844" spans="3:14">
      <c r="C1844"/>
      <c r="N1844"/>
    </row>
    <row r="1845" spans="3:14">
      <c r="C1845"/>
      <c r="N1845"/>
    </row>
    <row r="1846" spans="3:14">
      <c r="C1846"/>
      <c r="N1846"/>
    </row>
    <row r="1847" spans="3:14">
      <c r="C1847"/>
      <c r="N1847"/>
    </row>
    <row r="1848" spans="3:14">
      <c r="C1848"/>
      <c r="N1848"/>
    </row>
    <row r="1849" spans="3:14">
      <c r="C1849"/>
      <c r="N1849"/>
    </row>
    <row r="1850" spans="3:14">
      <c r="C1850"/>
      <c r="N1850"/>
    </row>
    <row r="1851" spans="3:14">
      <c r="C1851"/>
      <c r="N1851"/>
    </row>
    <row r="1852" spans="3:14">
      <c r="C1852"/>
      <c r="N1852"/>
    </row>
    <row r="1853" spans="3:14">
      <c r="C1853"/>
      <c r="N1853"/>
    </row>
    <row r="1854" spans="3:14">
      <c r="C1854"/>
      <c r="N1854"/>
    </row>
    <row r="1855" spans="3:14">
      <c r="C1855"/>
      <c r="N1855"/>
    </row>
    <row r="1856" spans="3:14">
      <c r="C1856"/>
      <c r="N1856"/>
    </row>
    <row r="1857" spans="3:14">
      <c r="C1857"/>
      <c r="N1857"/>
    </row>
    <row r="1858" spans="3:14">
      <c r="C1858"/>
      <c r="N1858"/>
    </row>
    <row r="1859" spans="3:14">
      <c r="C1859"/>
      <c r="N1859"/>
    </row>
    <row r="1860" spans="3:14">
      <c r="C1860"/>
      <c r="N1860"/>
    </row>
    <row r="1861" spans="3:14">
      <c r="C1861"/>
      <c r="N1861"/>
    </row>
    <row r="1862" spans="3:14">
      <c r="C1862"/>
      <c r="N1862"/>
    </row>
    <row r="1863" spans="3:14">
      <c r="C1863"/>
      <c r="N1863"/>
    </row>
    <row r="1864" spans="3:14">
      <c r="C1864"/>
      <c r="N1864"/>
    </row>
    <row r="1865" spans="3:14">
      <c r="C1865"/>
      <c r="N1865"/>
    </row>
    <row r="1866" spans="3:14">
      <c r="C1866"/>
      <c r="N1866"/>
    </row>
    <row r="1867" spans="3:14">
      <c r="C1867"/>
      <c r="N1867"/>
    </row>
    <row r="1868" spans="3:14">
      <c r="C1868"/>
      <c r="N1868"/>
    </row>
    <row r="1869" spans="3:14">
      <c r="C1869"/>
      <c r="N1869"/>
    </row>
    <row r="1870" spans="3:14">
      <c r="C1870"/>
      <c r="N1870"/>
    </row>
    <row r="1871" spans="3:14">
      <c r="C1871"/>
      <c r="N1871"/>
    </row>
    <row r="1872" spans="3:14">
      <c r="C1872"/>
      <c r="N1872"/>
    </row>
    <row r="1873" spans="3:14">
      <c r="C1873"/>
      <c r="N1873"/>
    </row>
    <row r="1874" spans="3:14">
      <c r="C1874"/>
      <c r="N1874"/>
    </row>
    <row r="1875" spans="3:14">
      <c r="C1875"/>
      <c r="N1875"/>
    </row>
    <row r="1876" spans="3:14">
      <c r="C1876"/>
      <c r="N1876"/>
    </row>
    <row r="1877" spans="3:14">
      <c r="C1877"/>
      <c r="N1877"/>
    </row>
    <row r="1878" spans="3:14">
      <c r="C1878"/>
      <c r="N1878"/>
    </row>
    <row r="1879" spans="3:14">
      <c r="C1879"/>
      <c r="N1879"/>
    </row>
    <row r="1880" spans="3:14">
      <c r="C1880"/>
      <c r="N1880"/>
    </row>
    <row r="1881" spans="3:14">
      <c r="C1881"/>
      <c r="N1881"/>
    </row>
    <row r="1882" spans="3:14">
      <c r="C1882"/>
      <c r="N1882"/>
    </row>
    <row r="1883" spans="3:14">
      <c r="C1883"/>
      <c r="N1883"/>
    </row>
    <row r="1884" spans="3:14">
      <c r="C1884"/>
      <c r="N1884"/>
    </row>
    <row r="1885" spans="3:14">
      <c r="C1885"/>
      <c r="N1885"/>
    </row>
    <row r="1886" spans="3:14">
      <c r="C1886"/>
      <c r="N1886"/>
    </row>
    <row r="1887" spans="3:14">
      <c r="C1887"/>
      <c r="N1887"/>
    </row>
    <row r="1888" spans="3:14">
      <c r="C1888"/>
      <c r="N1888"/>
    </row>
    <row r="1889" spans="3:14">
      <c r="C1889"/>
      <c r="N1889"/>
    </row>
    <row r="1890" spans="3:14">
      <c r="C1890"/>
      <c r="N1890"/>
    </row>
    <row r="1891" spans="3:14">
      <c r="C1891"/>
      <c r="N1891"/>
    </row>
    <row r="1892" spans="3:14">
      <c r="C1892"/>
      <c r="N1892"/>
    </row>
    <row r="1893" spans="3:14">
      <c r="C1893"/>
      <c r="N1893"/>
    </row>
    <row r="1894" spans="3:14">
      <c r="C1894"/>
      <c r="N1894"/>
    </row>
    <row r="1895" spans="3:14">
      <c r="C1895"/>
      <c r="N1895"/>
    </row>
    <row r="1896" spans="3:14">
      <c r="C1896"/>
      <c r="N1896"/>
    </row>
    <row r="1897" spans="3:14">
      <c r="C1897"/>
      <c r="N1897"/>
    </row>
    <row r="1898" spans="3:14">
      <c r="C1898"/>
      <c r="N1898"/>
    </row>
    <row r="1899" spans="3:14">
      <c r="C1899"/>
      <c r="N1899"/>
    </row>
    <row r="1900" spans="3:14">
      <c r="C1900"/>
      <c r="N1900"/>
    </row>
    <row r="1901" spans="3:14">
      <c r="C1901"/>
      <c r="N1901"/>
    </row>
    <row r="1902" spans="3:14">
      <c r="C1902"/>
      <c r="N1902"/>
    </row>
    <row r="1903" spans="3:14">
      <c r="C1903"/>
      <c r="N1903"/>
    </row>
    <row r="1904" spans="3:14">
      <c r="C1904"/>
      <c r="N1904"/>
    </row>
    <row r="1905" spans="3:14">
      <c r="C1905"/>
      <c r="N1905"/>
    </row>
    <row r="1906" spans="3:14">
      <c r="C1906"/>
      <c r="N1906"/>
    </row>
    <row r="1907" spans="3:14">
      <c r="C1907"/>
      <c r="N1907"/>
    </row>
    <row r="1908" spans="3:14">
      <c r="C1908"/>
      <c r="N1908"/>
    </row>
    <row r="1909" spans="3:14">
      <c r="C1909"/>
      <c r="N1909"/>
    </row>
    <row r="1910" spans="3:14">
      <c r="C1910"/>
      <c r="N1910"/>
    </row>
    <row r="1911" spans="3:14">
      <c r="C1911"/>
      <c r="N1911"/>
    </row>
    <row r="1912" spans="3:14">
      <c r="C1912"/>
      <c r="N1912"/>
    </row>
    <row r="1913" spans="3:14">
      <c r="C1913"/>
      <c r="N1913"/>
    </row>
    <row r="1914" spans="3:14">
      <c r="C1914"/>
      <c r="N1914"/>
    </row>
    <row r="1915" spans="3:14">
      <c r="C1915"/>
      <c r="N1915"/>
    </row>
    <row r="1916" spans="3:14">
      <c r="C1916"/>
      <c r="N1916"/>
    </row>
    <row r="1917" spans="3:14">
      <c r="C1917"/>
      <c r="N1917"/>
    </row>
    <row r="1918" spans="3:14">
      <c r="C1918"/>
      <c r="N1918"/>
    </row>
    <row r="1919" spans="3:14">
      <c r="C1919"/>
      <c r="N1919"/>
    </row>
    <row r="1920" spans="3:14">
      <c r="C1920"/>
      <c r="N1920"/>
    </row>
    <row r="1921" spans="3:14">
      <c r="C1921"/>
      <c r="N1921"/>
    </row>
    <row r="1922" spans="3:14">
      <c r="C1922"/>
      <c r="N1922"/>
    </row>
    <row r="1923" spans="3:14">
      <c r="C1923"/>
      <c r="N1923"/>
    </row>
    <row r="1924" spans="3:14">
      <c r="C1924"/>
      <c r="N1924"/>
    </row>
    <row r="1925" spans="3:14">
      <c r="C1925"/>
      <c r="N1925"/>
    </row>
    <row r="1926" spans="3:14">
      <c r="C1926"/>
      <c r="N1926"/>
    </row>
    <row r="1927" spans="3:14">
      <c r="C1927"/>
      <c r="N1927"/>
    </row>
    <row r="1928" spans="3:14">
      <c r="C1928"/>
      <c r="N1928"/>
    </row>
    <row r="1929" spans="3:14">
      <c r="C1929"/>
      <c r="N1929"/>
    </row>
    <row r="1930" spans="3:14">
      <c r="C1930"/>
      <c r="N1930"/>
    </row>
    <row r="1931" spans="3:14">
      <c r="C1931"/>
      <c r="N1931"/>
    </row>
    <row r="1932" spans="3:14">
      <c r="C1932"/>
      <c r="N1932"/>
    </row>
    <row r="1933" spans="3:14">
      <c r="C1933"/>
      <c r="N1933"/>
    </row>
    <row r="1934" spans="3:14">
      <c r="C1934"/>
      <c r="N1934"/>
    </row>
    <row r="1935" spans="3:14">
      <c r="C1935"/>
      <c r="N1935"/>
    </row>
    <row r="1936" spans="3:14">
      <c r="C1936"/>
      <c r="N1936"/>
    </row>
    <row r="1937" spans="3:14">
      <c r="C1937"/>
      <c r="N1937"/>
    </row>
    <row r="1938" spans="3:14">
      <c r="C1938"/>
      <c r="N1938"/>
    </row>
    <row r="1939" spans="3:14">
      <c r="C1939"/>
      <c r="N1939"/>
    </row>
    <row r="1940" spans="3:14">
      <c r="C1940"/>
      <c r="N1940"/>
    </row>
    <row r="1941" spans="3:14">
      <c r="C1941"/>
      <c r="N1941"/>
    </row>
    <row r="1942" spans="3:14">
      <c r="C1942"/>
      <c r="N1942"/>
    </row>
    <row r="1943" spans="3:14">
      <c r="C1943"/>
      <c r="N1943"/>
    </row>
    <row r="1944" spans="3:14">
      <c r="C1944"/>
      <c r="N1944"/>
    </row>
    <row r="1945" spans="3:14">
      <c r="C1945"/>
      <c r="N1945"/>
    </row>
    <row r="1946" spans="3:14">
      <c r="C1946"/>
      <c r="N1946"/>
    </row>
    <row r="1947" spans="3:14">
      <c r="C1947"/>
      <c r="N1947"/>
    </row>
    <row r="1948" spans="3:14">
      <c r="C1948"/>
      <c r="N1948"/>
    </row>
    <row r="1949" spans="3:14">
      <c r="C1949"/>
      <c r="N1949"/>
    </row>
    <row r="1950" spans="3:14">
      <c r="C1950"/>
      <c r="N1950"/>
    </row>
    <row r="1951" spans="3:14">
      <c r="C1951"/>
      <c r="N1951"/>
    </row>
    <row r="1952" spans="3:14">
      <c r="C1952"/>
      <c r="N1952"/>
    </row>
    <row r="1953" spans="3:14">
      <c r="C1953"/>
      <c r="N1953"/>
    </row>
    <row r="1954" spans="3:14">
      <c r="C1954"/>
      <c r="N1954"/>
    </row>
    <row r="1955" spans="3:14">
      <c r="C1955"/>
      <c r="N1955"/>
    </row>
    <row r="1956" spans="3:14">
      <c r="C1956"/>
      <c r="N1956"/>
    </row>
    <row r="1957" spans="3:14">
      <c r="C1957"/>
      <c r="N1957"/>
    </row>
    <row r="1958" spans="3:14">
      <c r="C1958"/>
      <c r="N1958"/>
    </row>
    <row r="1959" spans="3:14">
      <c r="C1959"/>
      <c r="N1959"/>
    </row>
    <row r="1960" spans="3:14">
      <c r="C1960"/>
      <c r="N1960"/>
    </row>
    <row r="1961" spans="3:14">
      <c r="C1961"/>
      <c r="N1961"/>
    </row>
    <row r="1962" spans="3:14">
      <c r="C1962"/>
      <c r="N1962"/>
    </row>
    <row r="1963" spans="3:14">
      <c r="C1963"/>
      <c r="N1963"/>
    </row>
    <row r="1964" spans="3:14">
      <c r="C1964"/>
      <c r="N1964"/>
    </row>
    <row r="1965" spans="3:14">
      <c r="C1965"/>
      <c r="N1965"/>
    </row>
    <row r="1966" spans="3:14">
      <c r="C1966"/>
      <c r="N1966"/>
    </row>
    <row r="1967" spans="3:14">
      <c r="C1967"/>
      <c r="N1967"/>
    </row>
    <row r="1968" spans="3:14">
      <c r="C1968"/>
      <c r="N1968"/>
    </row>
    <row r="1969" spans="3:14">
      <c r="C1969"/>
      <c r="N1969"/>
    </row>
    <row r="1970" spans="3:14">
      <c r="C1970"/>
      <c r="N1970"/>
    </row>
    <row r="1971" spans="3:14">
      <c r="C1971"/>
      <c r="N1971"/>
    </row>
    <row r="1972" spans="3:14">
      <c r="C1972"/>
      <c r="N1972"/>
    </row>
    <row r="1973" spans="3:14">
      <c r="C1973"/>
      <c r="N1973"/>
    </row>
    <row r="1974" spans="3:14">
      <c r="C1974"/>
      <c r="N1974"/>
    </row>
    <row r="1975" spans="3:14">
      <c r="C1975"/>
      <c r="N1975"/>
    </row>
    <row r="1976" spans="3:14">
      <c r="C1976"/>
      <c r="N1976"/>
    </row>
    <row r="1977" spans="3:14">
      <c r="C1977"/>
      <c r="N1977"/>
    </row>
    <row r="1978" spans="3:14">
      <c r="C1978"/>
      <c r="N1978"/>
    </row>
    <row r="1979" spans="3:14">
      <c r="C1979"/>
      <c r="N1979"/>
    </row>
    <row r="1980" spans="3:14">
      <c r="C1980"/>
      <c r="N1980"/>
    </row>
    <row r="1981" spans="3:14">
      <c r="C1981"/>
      <c r="N1981"/>
    </row>
    <row r="1982" spans="3:14">
      <c r="C1982"/>
      <c r="N1982"/>
    </row>
    <row r="1983" spans="3:14">
      <c r="C1983"/>
      <c r="N1983"/>
    </row>
    <row r="1984" spans="3:14">
      <c r="C1984"/>
      <c r="N1984"/>
    </row>
    <row r="1985" spans="3:14">
      <c r="C1985"/>
      <c r="N1985"/>
    </row>
    <row r="1986" spans="3:14">
      <c r="C1986"/>
      <c r="N1986"/>
    </row>
    <row r="1987" spans="3:14">
      <c r="C1987"/>
      <c r="N1987"/>
    </row>
    <row r="1988" spans="3:14">
      <c r="C1988"/>
      <c r="N1988"/>
    </row>
    <row r="1989" spans="3:14">
      <c r="C1989"/>
      <c r="N1989"/>
    </row>
    <row r="1990" spans="3:14">
      <c r="C1990"/>
      <c r="N1990"/>
    </row>
    <row r="1991" spans="3:14">
      <c r="C1991"/>
      <c r="N1991"/>
    </row>
    <row r="1992" spans="3:14">
      <c r="C1992"/>
      <c r="N1992"/>
    </row>
    <row r="1993" spans="3:14">
      <c r="C1993"/>
      <c r="N1993"/>
    </row>
    <row r="1994" spans="3:14">
      <c r="C1994"/>
      <c r="N1994"/>
    </row>
    <row r="1995" spans="3:14">
      <c r="C1995"/>
      <c r="N1995"/>
    </row>
    <row r="1996" spans="3:14">
      <c r="C1996"/>
      <c r="N1996"/>
    </row>
    <row r="1997" spans="3:14">
      <c r="C1997"/>
      <c r="N1997"/>
    </row>
    <row r="1998" spans="3:14">
      <c r="C1998"/>
      <c r="N1998"/>
    </row>
    <row r="1999" spans="3:14">
      <c r="C1999"/>
      <c r="N1999"/>
    </row>
    <row r="2000" spans="3:14">
      <c r="C2000"/>
      <c r="N2000"/>
    </row>
    <row r="2001" spans="3:14">
      <c r="C2001"/>
      <c r="N2001"/>
    </row>
    <row r="2002" spans="3:14">
      <c r="C2002"/>
      <c r="N2002"/>
    </row>
    <row r="2003" spans="3:14">
      <c r="C2003"/>
      <c r="N2003"/>
    </row>
    <row r="2004" spans="3:14">
      <c r="C2004"/>
      <c r="N2004"/>
    </row>
    <row r="2005" spans="3:14">
      <c r="C2005"/>
      <c r="N2005"/>
    </row>
    <row r="2006" spans="3:14">
      <c r="C2006"/>
      <c r="N2006"/>
    </row>
    <row r="2007" spans="3:14">
      <c r="C2007"/>
      <c r="N2007"/>
    </row>
    <row r="2008" spans="3:14">
      <c r="C2008"/>
      <c r="N2008"/>
    </row>
    <row r="2009" spans="3:14">
      <c r="C2009"/>
      <c r="N2009"/>
    </row>
    <row r="2010" spans="3:14">
      <c r="C2010"/>
      <c r="N2010"/>
    </row>
    <row r="2011" spans="3:14">
      <c r="C2011"/>
      <c r="N2011"/>
    </row>
    <row r="2012" spans="3:14">
      <c r="C2012"/>
      <c r="N2012"/>
    </row>
    <row r="2013" spans="3:14">
      <c r="C2013"/>
      <c r="N2013"/>
    </row>
    <row r="2014" spans="3:14">
      <c r="C2014"/>
      <c r="N2014"/>
    </row>
    <row r="2015" spans="3:14">
      <c r="C2015"/>
      <c r="N2015"/>
    </row>
    <row r="2016" spans="3:14">
      <c r="C2016"/>
      <c r="N2016"/>
    </row>
    <row r="2017" spans="3:14">
      <c r="C2017"/>
      <c r="N2017"/>
    </row>
    <row r="2018" spans="3:14">
      <c r="C2018"/>
      <c r="N2018"/>
    </row>
    <row r="2019" spans="3:14">
      <c r="C2019"/>
      <c r="N2019"/>
    </row>
    <row r="2020" spans="3:14">
      <c r="C2020"/>
      <c r="N2020"/>
    </row>
    <row r="2021" spans="3:14">
      <c r="C2021"/>
      <c r="N2021"/>
    </row>
    <row r="2022" spans="3:14">
      <c r="C2022"/>
      <c r="N2022"/>
    </row>
    <row r="2023" spans="3:14">
      <c r="C2023"/>
      <c r="N2023"/>
    </row>
    <row r="2024" spans="3:14">
      <c r="C2024"/>
      <c r="N2024"/>
    </row>
    <row r="2025" spans="3:14">
      <c r="C2025"/>
      <c r="N2025"/>
    </row>
    <row r="2026" spans="3:14">
      <c r="C2026"/>
      <c r="N2026"/>
    </row>
    <row r="2027" spans="3:14">
      <c r="C2027"/>
      <c r="N2027"/>
    </row>
    <row r="2028" spans="3:14">
      <c r="C2028"/>
      <c r="N2028"/>
    </row>
    <row r="2029" spans="3:14">
      <c r="C2029"/>
      <c r="N2029"/>
    </row>
    <row r="2030" spans="3:14">
      <c r="C2030"/>
      <c r="N2030"/>
    </row>
    <row r="2031" spans="3:14">
      <c r="C2031"/>
      <c r="N2031"/>
    </row>
    <row r="2032" spans="3:14">
      <c r="C2032"/>
      <c r="N2032"/>
    </row>
    <row r="2033" spans="3:14">
      <c r="C2033"/>
      <c r="N2033"/>
    </row>
    <row r="2034" spans="3:14">
      <c r="C2034"/>
      <c r="N2034"/>
    </row>
    <row r="2035" spans="3:14">
      <c r="C2035"/>
      <c r="N2035"/>
    </row>
    <row r="2036" spans="3:14">
      <c r="C2036"/>
      <c r="N2036"/>
    </row>
    <row r="2037" spans="3:14">
      <c r="C2037"/>
      <c r="N2037"/>
    </row>
    <row r="2038" spans="3:14">
      <c r="C2038"/>
      <c r="N2038"/>
    </row>
    <row r="2039" spans="3:14">
      <c r="C2039"/>
      <c r="N2039"/>
    </row>
    <row r="2040" spans="3:14">
      <c r="C2040"/>
      <c r="N2040"/>
    </row>
    <row r="2041" spans="3:14">
      <c r="C2041"/>
      <c r="N2041"/>
    </row>
    <row r="2042" spans="3:14">
      <c r="C2042"/>
      <c r="N2042"/>
    </row>
    <row r="2043" spans="3:14">
      <c r="C2043"/>
      <c r="N2043"/>
    </row>
    <row r="2044" spans="3:14">
      <c r="C2044"/>
      <c r="N2044"/>
    </row>
    <row r="2045" spans="3:14">
      <c r="C2045"/>
      <c r="N2045"/>
    </row>
    <row r="2046" spans="3:14">
      <c r="C2046"/>
      <c r="N2046"/>
    </row>
    <row r="2047" spans="3:14">
      <c r="C2047"/>
      <c r="N2047"/>
    </row>
    <row r="2048" spans="3:14">
      <c r="C2048"/>
      <c r="N2048"/>
    </row>
    <row r="2049" spans="3:14">
      <c r="C2049"/>
      <c r="N2049"/>
    </row>
    <row r="2050" spans="3:14">
      <c r="C2050"/>
      <c r="N2050"/>
    </row>
    <row r="2051" spans="3:14">
      <c r="C2051"/>
      <c r="N2051"/>
    </row>
    <row r="2052" spans="3:14">
      <c r="C2052"/>
      <c r="N2052"/>
    </row>
    <row r="2053" spans="3:14">
      <c r="C2053"/>
      <c r="N2053"/>
    </row>
    <row r="2054" spans="3:14">
      <c r="C2054"/>
      <c r="N2054"/>
    </row>
    <row r="2055" spans="3:14">
      <c r="C2055"/>
      <c r="N2055"/>
    </row>
    <row r="2056" spans="3:14">
      <c r="C2056"/>
      <c r="N2056"/>
    </row>
    <row r="2057" spans="3:14">
      <c r="C2057"/>
      <c r="N2057"/>
    </row>
    <row r="2058" spans="3:14">
      <c r="C2058"/>
      <c r="N2058"/>
    </row>
    <row r="2059" spans="3:14">
      <c r="C2059"/>
      <c r="N2059"/>
    </row>
    <row r="2060" spans="3:14">
      <c r="C2060"/>
      <c r="N2060"/>
    </row>
    <row r="2061" spans="3:14">
      <c r="C2061"/>
      <c r="N2061"/>
    </row>
    <row r="2062" spans="3:14">
      <c r="C2062"/>
      <c r="N2062"/>
    </row>
    <row r="2063" spans="3:14">
      <c r="C2063"/>
      <c r="N2063"/>
    </row>
    <row r="2064" spans="3:14">
      <c r="C2064"/>
      <c r="N2064"/>
    </row>
    <row r="2065" spans="3:14">
      <c r="C2065"/>
      <c r="N2065"/>
    </row>
    <row r="2066" spans="3:14">
      <c r="C2066"/>
      <c r="N2066"/>
    </row>
    <row r="2067" spans="3:14">
      <c r="C2067"/>
      <c r="N2067"/>
    </row>
    <row r="2068" spans="3:14">
      <c r="C2068"/>
      <c r="N2068"/>
    </row>
    <row r="2069" spans="3:14">
      <c r="C2069"/>
      <c r="N2069"/>
    </row>
    <row r="2070" spans="3:14">
      <c r="C2070"/>
      <c r="N2070"/>
    </row>
    <row r="2071" spans="3:14">
      <c r="C2071"/>
      <c r="N2071"/>
    </row>
    <row r="2072" spans="3:14">
      <c r="C2072"/>
      <c r="N2072"/>
    </row>
    <row r="2073" spans="3:14">
      <c r="C2073"/>
      <c r="N2073"/>
    </row>
    <row r="2074" spans="3:14">
      <c r="C2074"/>
      <c r="N2074"/>
    </row>
    <row r="2075" spans="3:14">
      <c r="C2075"/>
      <c r="N2075"/>
    </row>
    <row r="2076" spans="3:14">
      <c r="C2076"/>
      <c r="N2076"/>
    </row>
    <row r="2077" spans="3:14">
      <c r="C2077"/>
      <c r="N2077"/>
    </row>
    <row r="2078" spans="3:14">
      <c r="C2078"/>
      <c r="N2078"/>
    </row>
    <row r="2079" spans="3:14">
      <c r="C2079"/>
      <c r="N2079"/>
    </row>
    <row r="2080" spans="3:14">
      <c r="C2080"/>
      <c r="N2080"/>
    </row>
    <row r="2081" spans="3:14">
      <c r="C2081"/>
      <c r="N2081"/>
    </row>
    <row r="2082" spans="3:14">
      <c r="C2082"/>
      <c r="N2082"/>
    </row>
    <row r="2083" spans="3:14">
      <c r="C2083"/>
      <c r="N2083"/>
    </row>
    <row r="2084" spans="3:14">
      <c r="C2084"/>
      <c r="N2084"/>
    </row>
    <row r="2085" spans="3:14">
      <c r="C2085"/>
      <c r="N2085"/>
    </row>
    <row r="2086" spans="3:14">
      <c r="C2086"/>
      <c r="N2086"/>
    </row>
    <row r="2087" spans="3:14">
      <c r="C2087"/>
      <c r="N2087"/>
    </row>
    <row r="2088" spans="3:14">
      <c r="C2088"/>
      <c r="N2088"/>
    </row>
    <row r="2089" spans="3:14">
      <c r="C2089"/>
      <c r="N2089"/>
    </row>
    <row r="2090" spans="3:14">
      <c r="C2090"/>
      <c r="N2090"/>
    </row>
    <row r="2091" spans="3:14">
      <c r="C2091"/>
      <c r="N2091"/>
    </row>
    <row r="2092" spans="3:14">
      <c r="C2092"/>
      <c r="N2092"/>
    </row>
    <row r="2093" spans="3:14">
      <c r="C2093"/>
      <c r="N2093"/>
    </row>
    <row r="2094" spans="3:14">
      <c r="C2094"/>
      <c r="N2094"/>
    </row>
    <row r="2095" spans="3:14">
      <c r="C2095"/>
      <c r="N2095"/>
    </row>
    <row r="2096" spans="3:14">
      <c r="C2096"/>
      <c r="N2096"/>
    </row>
    <row r="2097" spans="3:14">
      <c r="C2097"/>
      <c r="N2097"/>
    </row>
    <row r="2098" spans="3:14">
      <c r="C2098"/>
      <c r="N2098"/>
    </row>
    <row r="2099" spans="3:14">
      <c r="C2099"/>
      <c r="N2099"/>
    </row>
    <row r="2100" spans="3:14">
      <c r="C2100"/>
      <c r="N2100"/>
    </row>
    <row r="2101" spans="3:14">
      <c r="C2101"/>
      <c r="N2101"/>
    </row>
    <row r="2102" spans="3:14">
      <c r="C2102"/>
      <c r="N2102"/>
    </row>
    <row r="2103" spans="3:14">
      <c r="C2103"/>
      <c r="N2103"/>
    </row>
    <row r="2104" spans="3:14">
      <c r="C2104"/>
      <c r="N2104"/>
    </row>
    <row r="2105" spans="3:14">
      <c r="C2105"/>
      <c r="N2105"/>
    </row>
    <row r="2106" spans="3:14">
      <c r="C2106"/>
      <c r="N2106"/>
    </row>
    <row r="2107" spans="3:14">
      <c r="C2107"/>
      <c r="N2107"/>
    </row>
    <row r="2108" spans="3:14">
      <c r="C2108"/>
      <c r="N2108"/>
    </row>
    <row r="2109" spans="3:14">
      <c r="C2109"/>
      <c r="N2109"/>
    </row>
    <row r="2110" spans="3:14">
      <c r="C2110"/>
      <c r="N2110"/>
    </row>
    <row r="2111" spans="3:14">
      <c r="C2111"/>
      <c r="N2111"/>
    </row>
    <row r="2112" spans="3:14">
      <c r="C2112"/>
      <c r="N2112"/>
    </row>
    <row r="2113" spans="3:14">
      <c r="C2113"/>
      <c r="N2113"/>
    </row>
    <row r="2114" spans="3:14">
      <c r="C2114"/>
      <c r="N2114"/>
    </row>
    <row r="2115" spans="3:14">
      <c r="C2115"/>
      <c r="N2115"/>
    </row>
    <row r="2116" spans="3:14">
      <c r="C2116"/>
      <c r="N2116"/>
    </row>
    <row r="2117" spans="3:14">
      <c r="C2117"/>
      <c r="N2117"/>
    </row>
    <row r="2118" spans="3:14">
      <c r="C2118"/>
      <c r="N2118"/>
    </row>
    <row r="2119" spans="3:14">
      <c r="C2119"/>
      <c r="N2119"/>
    </row>
    <row r="2120" spans="3:14">
      <c r="C2120"/>
      <c r="N2120"/>
    </row>
    <row r="2121" spans="3:14">
      <c r="C2121"/>
      <c r="N2121"/>
    </row>
    <row r="2122" spans="3:14">
      <c r="C2122"/>
      <c r="N2122"/>
    </row>
    <row r="2123" spans="3:14">
      <c r="C2123"/>
      <c r="N2123"/>
    </row>
    <row r="2124" spans="3:14">
      <c r="C2124"/>
      <c r="N2124"/>
    </row>
    <row r="2125" spans="3:14">
      <c r="C2125"/>
      <c r="N2125"/>
    </row>
    <row r="2126" spans="3:14">
      <c r="C2126"/>
      <c r="N2126"/>
    </row>
    <row r="2127" spans="3:14">
      <c r="C2127"/>
      <c r="N2127"/>
    </row>
    <row r="2128" spans="3:14">
      <c r="C2128"/>
      <c r="N2128"/>
    </row>
    <row r="2129" spans="3:14">
      <c r="C2129"/>
      <c r="N2129"/>
    </row>
    <row r="2130" spans="3:14">
      <c r="C2130"/>
      <c r="N2130"/>
    </row>
    <row r="2131" spans="3:14">
      <c r="C2131"/>
      <c r="N2131"/>
    </row>
    <row r="2132" spans="3:14">
      <c r="C2132"/>
      <c r="N2132"/>
    </row>
    <row r="2133" spans="3:14">
      <c r="C2133"/>
      <c r="N2133"/>
    </row>
    <row r="2134" spans="3:14">
      <c r="C2134"/>
      <c r="N2134"/>
    </row>
    <row r="2135" spans="3:14">
      <c r="C2135"/>
      <c r="N2135"/>
    </row>
    <row r="2136" spans="3:14">
      <c r="C2136"/>
      <c r="N2136"/>
    </row>
    <row r="2137" spans="3:14">
      <c r="C2137"/>
      <c r="N2137"/>
    </row>
    <row r="2138" spans="3:14">
      <c r="C2138"/>
      <c r="N2138"/>
    </row>
    <row r="2139" spans="3:14">
      <c r="C2139"/>
      <c r="N2139"/>
    </row>
    <row r="2140" spans="3:14">
      <c r="C2140"/>
      <c r="N2140"/>
    </row>
    <row r="2141" spans="3:14">
      <c r="C2141"/>
      <c r="N2141"/>
    </row>
    <row r="2142" spans="3:14">
      <c r="C2142"/>
      <c r="N2142"/>
    </row>
    <row r="2143" spans="3:14">
      <c r="C2143"/>
      <c r="N2143"/>
    </row>
    <row r="2144" spans="3:14">
      <c r="C2144"/>
      <c r="N2144"/>
    </row>
    <row r="2145" spans="3:14">
      <c r="C2145"/>
      <c r="N2145"/>
    </row>
    <row r="2146" spans="3:14">
      <c r="C2146"/>
      <c r="N2146"/>
    </row>
    <row r="2147" spans="3:14">
      <c r="C2147"/>
      <c r="N2147"/>
    </row>
    <row r="2148" spans="3:14">
      <c r="C2148"/>
      <c r="N2148"/>
    </row>
    <row r="2149" spans="3:14">
      <c r="C2149"/>
      <c r="N2149"/>
    </row>
    <row r="2150" spans="3:14">
      <c r="C2150"/>
      <c r="N2150"/>
    </row>
    <row r="2151" spans="3:14">
      <c r="C2151"/>
      <c r="N2151"/>
    </row>
    <row r="2152" spans="3:14">
      <c r="C2152"/>
      <c r="N2152"/>
    </row>
    <row r="2153" spans="3:14">
      <c r="C2153"/>
      <c r="N2153"/>
    </row>
    <row r="2154" spans="3:14">
      <c r="C2154"/>
      <c r="N2154"/>
    </row>
    <row r="2155" spans="3:14">
      <c r="C2155"/>
      <c r="N2155"/>
    </row>
    <row r="2156" spans="3:14">
      <c r="C2156"/>
      <c r="N2156"/>
    </row>
    <row r="2157" spans="3:14">
      <c r="C2157"/>
      <c r="N2157"/>
    </row>
    <row r="2158" spans="3:14">
      <c r="C2158"/>
      <c r="N2158"/>
    </row>
    <row r="2159" spans="3:14">
      <c r="C2159"/>
      <c r="N2159"/>
    </row>
    <row r="2160" spans="3:14">
      <c r="C2160"/>
      <c r="N2160"/>
    </row>
    <row r="2161" spans="3:14">
      <c r="C2161"/>
      <c r="N2161"/>
    </row>
    <row r="2162" spans="3:14">
      <c r="C2162"/>
      <c r="N2162"/>
    </row>
    <row r="2163" spans="3:14">
      <c r="C2163"/>
      <c r="N2163"/>
    </row>
    <row r="2164" spans="3:14">
      <c r="C2164"/>
      <c r="N2164"/>
    </row>
    <row r="2165" spans="3:14">
      <c r="C2165"/>
      <c r="N2165"/>
    </row>
    <row r="2166" spans="3:14">
      <c r="C2166"/>
      <c r="N2166"/>
    </row>
    <row r="2167" spans="3:14">
      <c r="C2167"/>
      <c r="N2167"/>
    </row>
    <row r="2168" spans="3:14">
      <c r="C2168"/>
      <c r="N2168"/>
    </row>
    <row r="2169" spans="3:14">
      <c r="C2169"/>
      <c r="N2169"/>
    </row>
    <row r="2170" spans="3:14">
      <c r="C2170"/>
      <c r="N2170"/>
    </row>
    <row r="2171" spans="3:14">
      <c r="C2171"/>
      <c r="N2171"/>
    </row>
    <row r="2172" spans="3:14">
      <c r="C2172"/>
      <c r="N2172"/>
    </row>
    <row r="2173" spans="3:14">
      <c r="C2173"/>
      <c r="N2173"/>
    </row>
    <row r="2174" spans="3:14">
      <c r="C2174"/>
      <c r="N2174"/>
    </row>
    <row r="2175" spans="3:14">
      <c r="C2175"/>
      <c r="N2175"/>
    </row>
    <row r="2176" spans="3:14">
      <c r="C2176"/>
      <c r="N2176"/>
    </row>
    <row r="2177" spans="3:14">
      <c r="C2177"/>
      <c r="N2177"/>
    </row>
    <row r="2178" spans="3:14">
      <c r="C2178"/>
      <c r="N2178"/>
    </row>
    <row r="2179" spans="3:14">
      <c r="C2179"/>
      <c r="N2179"/>
    </row>
    <row r="2180" spans="3:14">
      <c r="C2180"/>
      <c r="N2180"/>
    </row>
    <row r="2181" spans="3:14">
      <c r="C2181"/>
      <c r="N2181"/>
    </row>
    <row r="2182" spans="3:14">
      <c r="C2182"/>
      <c r="N2182"/>
    </row>
    <row r="2183" spans="3:14">
      <c r="C2183"/>
      <c r="N2183"/>
    </row>
    <row r="2184" spans="3:14">
      <c r="C2184"/>
      <c r="N2184"/>
    </row>
    <row r="2185" spans="3:14">
      <c r="C2185"/>
      <c r="N2185"/>
    </row>
    <row r="2186" spans="3:14">
      <c r="C2186"/>
      <c r="N2186"/>
    </row>
    <row r="2187" spans="3:14">
      <c r="C2187"/>
      <c r="N2187"/>
    </row>
    <row r="2188" spans="3:14">
      <c r="C2188"/>
      <c r="N2188"/>
    </row>
    <row r="2189" spans="3:14">
      <c r="C2189"/>
      <c r="N2189"/>
    </row>
    <row r="2190" spans="3:14">
      <c r="C2190"/>
      <c r="N2190"/>
    </row>
    <row r="2191" spans="3:14">
      <c r="C2191"/>
      <c r="N2191"/>
    </row>
    <row r="2192" spans="3:14">
      <c r="C2192"/>
      <c r="N2192"/>
    </row>
    <row r="2193" spans="3:14">
      <c r="C2193"/>
      <c r="N2193"/>
    </row>
    <row r="2194" spans="3:14">
      <c r="C2194"/>
      <c r="N2194"/>
    </row>
    <row r="2195" spans="3:14">
      <c r="C2195"/>
      <c r="N2195"/>
    </row>
    <row r="2196" spans="3:14">
      <c r="C2196"/>
      <c r="N2196"/>
    </row>
    <row r="2197" spans="3:14">
      <c r="C2197"/>
      <c r="N2197"/>
    </row>
    <row r="2198" spans="3:14">
      <c r="C2198"/>
      <c r="N2198"/>
    </row>
    <row r="2199" spans="3:14">
      <c r="C2199"/>
      <c r="N2199"/>
    </row>
    <row r="2200" spans="3:14">
      <c r="C2200"/>
      <c r="N2200"/>
    </row>
    <row r="2201" spans="3:14">
      <c r="C2201"/>
      <c r="N2201"/>
    </row>
    <row r="2202" spans="3:14">
      <c r="C2202"/>
      <c r="N2202"/>
    </row>
    <row r="2203" spans="3:14">
      <c r="C2203"/>
      <c r="N2203"/>
    </row>
    <row r="2204" spans="3:14">
      <c r="C2204"/>
      <c r="N2204"/>
    </row>
    <row r="2205" spans="3:14">
      <c r="C2205"/>
      <c r="N2205"/>
    </row>
    <row r="2206" spans="3:14">
      <c r="C2206"/>
      <c r="N2206"/>
    </row>
    <row r="2207" spans="3:14">
      <c r="C2207"/>
      <c r="N2207"/>
    </row>
    <row r="2208" spans="3:14">
      <c r="C2208"/>
      <c r="N2208"/>
    </row>
    <row r="2209" spans="3:14">
      <c r="C2209"/>
      <c r="N2209"/>
    </row>
    <row r="2210" spans="3:14">
      <c r="C2210"/>
      <c r="N2210"/>
    </row>
    <row r="2211" spans="3:14">
      <c r="C2211"/>
      <c r="N2211"/>
    </row>
    <row r="2212" spans="3:14">
      <c r="C2212"/>
      <c r="N2212"/>
    </row>
    <row r="2213" spans="3:14">
      <c r="C2213"/>
      <c r="N2213"/>
    </row>
    <row r="2214" spans="3:14">
      <c r="C2214"/>
      <c r="N2214"/>
    </row>
    <row r="2215" spans="3:14">
      <c r="C2215"/>
      <c r="N2215"/>
    </row>
    <row r="2216" spans="3:14">
      <c r="C2216"/>
      <c r="N2216"/>
    </row>
    <row r="2217" spans="3:14">
      <c r="C2217"/>
      <c r="N2217"/>
    </row>
    <row r="2218" spans="3:14">
      <c r="C2218"/>
      <c r="N2218"/>
    </row>
    <row r="2219" spans="3:14">
      <c r="C2219"/>
      <c r="N2219"/>
    </row>
    <row r="2220" spans="3:14">
      <c r="C2220"/>
      <c r="N2220"/>
    </row>
    <row r="2221" spans="3:14">
      <c r="C2221"/>
      <c r="N2221"/>
    </row>
    <row r="2222" spans="3:14">
      <c r="C2222"/>
      <c r="N2222"/>
    </row>
    <row r="2223" spans="3:14">
      <c r="C2223"/>
      <c r="N2223"/>
    </row>
    <row r="2224" spans="3:14">
      <c r="C2224"/>
      <c r="N2224"/>
    </row>
    <row r="2225" spans="3:14">
      <c r="C2225"/>
      <c r="N2225"/>
    </row>
    <row r="2226" spans="3:14">
      <c r="C2226"/>
      <c r="N2226"/>
    </row>
    <row r="2227" spans="3:14">
      <c r="C2227"/>
      <c r="N2227"/>
    </row>
    <row r="2228" spans="3:14">
      <c r="C2228"/>
      <c r="N2228"/>
    </row>
    <row r="2229" spans="3:14">
      <c r="C2229"/>
      <c r="N2229"/>
    </row>
    <row r="2230" spans="3:14">
      <c r="C2230"/>
      <c r="N2230"/>
    </row>
    <row r="2231" spans="3:14">
      <c r="C2231"/>
      <c r="N2231"/>
    </row>
    <row r="2232" spans="3:14">
      <c r="C2232"/>
      <c r="N2232"/>
    </row>
    <row r="2233" spans="3:14">
      <c r="C2233"/>
      <c r="N2233"/>
    </row>
    <row r="2234" spans="3:14">
      <c r="C2234"/>
      <c r="N2234"/>
    </row>
    <row r="2235" spans="3:14">
      <c r="C2235"/>
      <c r="N2235"/>
    </row>
    <row r="2236" spans="3:14">
      <c r="C2236"/>
      <c r="N2236"/>
    </row>
    <row r="2237" spans="3:14">
      <c r="C2237"/>
      <c r="N2237"/>
    </row>
    <row r="2238" spans="3:14">
      <c r="C2238"/>
      <c r="N2238"/>
    </row>
    <row r="2239" spans="3:14">
      <c r="C2239"/>
      <c r="N2239"/>
    </row>
    <row r="2240" spans="3:14">
      <c r="C2240"/>
      <c r="N2240"/>
    </row>
    <row r="2241" spans="3:14">
      <c r="C2241"/>
      <c r="N2241"/>
    </row>
    <row r="2242" spans="3:14">
      <c r="C2242"/>
      <c r="N2242"/>
    </row>
    <row r="2243" spans="3:14">
      <c r="C2243"/>
      <c r="N2243"/>
    </row>
    <row r="2244" spans="3:14">
      <c r="C2244"/>
      <c r="N2244"/>
    </row>
    <row r="2245" spans="3:14">
      <c r="C2245"/>
      <c r="N2245"/>
    </row>
    <row r="2246" spans="3:14">
      <c r="C2246"/>
      <c r="N2246"/>
    </row>
    <row r="2247" spans="3:14">
      <c r="C2247"/>
      <c r="N2247"/>
    </row>
    <row r="2248" spans="3:14">
      <c r="C2248"/>
      <c r="N2248"/>
    </row>
    <row r="2249" spans="3:14">
      <c r="C2249"/>
      <c r="N2249"/>
    </row>
    <row r="2250" spans="3:14">
      <c r="C2250"/>
      <c r="N2250"/>
    </row>
    <row r="2251" spans="3:14">
      <c r="C2251"/>
      <c r="N2251"/>
    </row>
    <row r="2252" spans="3:14">
      <c r="C2252"/>
      <c r="N2252"/>
    </row>
    <row r="2253" spans="3:14">
      <c r="C2253"/>
      <c r="N2253"/>
    </row>
    <row r="2254" spans="3:14">
      <c r="C2254"/>
      <c r="N2254"/>
    </row>
    <row r="2255" spans="3:14">
      <c r="C2255"/>
      <c r="N2255"/>
    </row>
    <row r="2256" spans="3:14">
      <c r="C2256"/>
      <c r="N2256"/>
    </row>
    <row r="2257" spans="3:14">
      <c r="C2257"/>
      <c r="N2257"/>
    </row>
    <row r="2258" spans="3:14">
      <c r="C2258"/>
      <c r="N2258"/>
    </row>
    <row r="2259" spans="3:14">
      <c r="C2259"/>
      <c r="N2259"/>
    </row>
    <row r="2260" spans="3:14">
      <c r="C2260"/>
      <c r="N2260"/>
    </row>
    <row r="2261" spans="3:14">
      <c r="C2261"/>
      <c r="N2261"/>
    </row>
    <row r="2262" spans="3:14">
      <c r="C2262"/>
      <c r="N2262"/>
    </row>
    <row r="2263" spans="3:14">
      <c r="C2263"/>
      <c r="N2263"/>
    </row>
    <row r="2264" spans="3:14">
      <c r="C2264"/>
      <c r="N2264"/>
    </row>
    <row r="2265" spans="3:14">
      <c r="C2265"/>
      <c r="N2265"/>
    </row>
    <row r="2266" spans="3:14">
      <c r="C2266"/>
      <c r="N2266"/>
    </row>
    <row r="2267" spans="3:14">
      <c r="C2267"/>
      <c r="N2267"/>
    </row>
    <row r="2268" spans="3:14">
      <c r="C2268"/>
      <c r="N2268"/>
    </row>
    <row r="2269" spans="3:14">
      <c r="C2269"/>
      <c r="N2269"/>
    </row>
    <row r="2270" spans="3:14">
      <c r="C2270"/>
      <c r="N2270"/>
    </row>
    <row r="2271" spans="3:14">
      <c r="C2271"/>
      <c r="N2271"/>
    </row>
    <row r="2272" spans="3:14">
      <c r="C2272"/>
      <c r="N2272"/>
    </row>
    <row r="2273" spans="3:14">
      <c r="C2273"/>
      <c r="N2273"/>
    </row>
    <row r="2274" spans="3:14">
      <c r="C2274"/>
      <c r="N2274"/>
    </row>
    <row r="2275" spans="3:14">
      <c r="C2275"/>
      <c r="N2275"/>
    </row>
    <row r="2276" spans="3:14">
      <c r="C2276"/>
      <c r="N2276"/>
    </row>
    <row r="2277" spans="3:14">
      <c r="C2277"/>
      <c r="N2277"/>
    </row>
    <row r="2278" spans="3:14">
      <c r="C2278"/>
      <c r="N2278"/>
    </row>
    <row r="2279" spans="3:14">
      <c r="C2279"/>
      <c r="N2279"/>
    </row>
    <row r="2280" spans="3:14">
      <c r="C2280"/>
      <c r="N2280"/>
    </row>
    <row r="2281" spans="3:14">
      <c r="C2281"/>
      <c r="N2281"/>
    </row>
    <row r="2282" spans="3:14">
      <c r="C2282"/>
      <c r="N2282"/>
    </row>
    <row r="2283" spans="3:14">
      <c r="C2283"/>
      <c r="N2283"/>
    </row>
    <row r="2284" spans="3:14">
      <c r="C2284"/>
      <c r="N2284"/>
    </row>
    <row r="2285" spans="3:14">
      <c r="C2285"/>
      <c r="N2285"/>
    </row>
    <row r="2286" spans="3:14">
      <c r="C2286"/>
      <c r="N2286"/>
    </row>
    <row r="2287" spans="3:14">
      <c r="C2287"/>
      <c r="N2287"/>
    </row>
    <row r="2288" spans="3:14">
      <c r="C2288"/>
      <c r="N2288"/>
    </row>
    <row r="2289" spans="3:14">
      <c r="C2289"/>
      <c r="N2289"/>
    </row>
    <row r="2290" spans="3:14">
      <c r="C2290"/>
      <c r="N2290"/>
    </row>
    <row r="2291" spans="3:14">
      <c r="C2291"/>
      <c r="N2291"/>
    </row>
    <row r="2292" spans="3:14">
      <c r="C2292"/>
      <c r="N2292"/>
    </row>
    <row r="2293" spans="3:14">
      <c r="C2293"/>
      <c r="N2293"/>
    </row>
    <row r="2294" spans="3:14">
      <c r="C2294"/>
      <c r="N2294"/>
    </row>
    <row r="2295" spans="3:14">
      <c r="C2295"/>
      <c r="N2295"/>
    </row>
    <row r="2296" spans="3:14">
      <c r="C2296"/>
      <c r="N2296"/>
    </row>
    <row r="2297" spans="3:14">
      <c r="C2297"/>
      <c r="N2297"/>
    </row>
    <row r="2298" spans="3:14">
      <c r="C2298"/>
      <c r="N2298"/>
    </row>
    <row r="2299" spans="3:14">
      <c r="C2299"/>
      <c r="N2299"/>
    </row>
    <row r="2300" spans="3:14">
      <c r="C2300"/>
      <c r="N2300"/>
    </row>
    <row r="2301" spans="3:14">
      <c r="C2301"/>
      <c r="N2301"/>
    </row>
    <row r="2302" spans="3:14">
      <c r="C2302"/>
      <c r="N2302"/>
    </row>
    <row r="2303" spans="3:14">
      <c r="C2303"/>
      <c r="N2303"/>
    </row>
    <row r="2304" spans="3:14">
      <c r="C2304"/>
      <c r="N2304"/>
    </row>
    <row r="2305" spans="3:14">
      <c r="C2305"/>
      <c r="N2305"/>
    </row>
    <row r="2306" spans="3:14">
      <c r="C2306"/>
      <c r="N2306"/>
    </row>
    <row r="2307" spans="3:14">
      <c r="C2307"/>
      <c r="N2307"/>
    </row>
    <row r="2308" spans="3:14">
      <c r="C2308"/>
      <c r="N2308"/>
    </row>
    <row r="2309" spans="3:14">
      <c r="C2309"/>
      <c r="N2309"/>
    </row>
    <row r="2310" spans="3:14">
      <c r="C2310"/>
      <c r="N2310"/>
    </row>
    <row r="2311" spans="3:14">
      <c r="C2311"/>
      <c r="N2311"/>
    </row>
    <row r="2312" spans="3:14">
      <c r="C2312"/>
      <c r="N2312"/>
    </row>
    <row r="2313" spans="3:14">
      <c r="C2313"/>
      <c r="N2313"/>
    </row>
    <row r="2314" spans="3:14">
      <c r="C2314"/>
      <c r="N2314"/>
    </row>
    <row r="2315" spans="3:14">
      <c r="C2315"/>
      <c r="N2315"/>
    </row>
    <row r="2316" spans="3:14">
      <c r="C2316"/>
      <c r="N2316"/>
    </row>
    <row r="2317" spans="3:14">
      <c r="C2317"/>
      <c r="N2317"/>
    </row>
    <row r="2318" spans="3:14">
      <c r="C2318"/>
      <c r="N2318"/>
    </row>
    <row r="2319" spans="3:14">
      <c r="C2319"/>
      <c r="N2319"/>
    </row>
    <row r="2320" spans="3:14">
      <c r="C2320"/>
      <c r="N2320"/>
    </row>
    <row r="2321" spans="3:14">
      <c r="C2321"/>
      <c r="N2321"/>
    </row>
    <row r="2322" spans="3:14">
      <c r="C2322"/>
      <c r="N2322"/>
    </row>
    <row r="2323" spans="3:14">
      <c r="C2323"/>
      <c r="N2323"/>
    </row>
    <row r="2324" spans="3:14">
      <c r="C2324"/>
      <c r="N2324"/>
    </row>
    <row r="2325" spans="3:14">
      <c r="C2325"/>
      <c r="N2325"/>
    </row>
    <row r="2326" spans="3:14">
      <c r="C2326"/>
      <c r="N2326"/>
    </row>
    <row r="2327" spans="3:14">
      <c r="C2327"/>
      <c r="N2327"/>
    </row>
    <row r="2328" spans="3:14">
      <c r="C2328"/>
      <c r="N2328"/>
    </row>
    <row r="2329" spans="3:14">
      <c r="C2329"/>
      <c r="N2329"/>
    </row>
    <row r="2330" spans="3:14">
      <c r="C2330"/>
      <c r="N2330"/>
    </row>
    <row r="2331" spans="3:14">
      <c r="C2331"/>
      <c r="N2331"/>
    </row>
    <row r="2332" spans="3:14">
      <c r="C2332"/>
      <c r="N2332"/>
    </row>
    <row r="2333" spans="3:14">
      <c r="C2333"/>
      <c r="N2333"/>
    </row>
    <row r="2334" spans="3:14">
      <c r="C2334"/>
      <c r="N2334"/>
    </row>
    <row r="2335" spans="3:14">
      <c r="C2335"/>
      <c r="N2335"/>
    </row>
    <row r="2336" spans="3:14">
      <c r="C2336"/>
      <c r="N2336"/>
    </row>
    <row r="2337" spans="3:14">
      <c r="C2337"/>
      <c r="N2337"/>
    </row>
    <row r="2338" spans="3:14">
      <c r="C2338"/>
      <c r="N2338"/>
    </row>
    <row r="2339" spans="3:14">
      <c r="C2339"/>
      <c r="N2339"/>
    </row>
    <row r="2340" spans="3:14">
      <c r="C2340"/>
      <c r="N2340"/>
    </row>
    <row r="2341" spans="3:14">
      <c r="C2341"/>
      <c r="N2341"/>
    </row>
    <row r="2342" spans="3:14">
      <c r="C2342"/>
      <c r="N2342"/>
    </row>
    <row r="2343" spans="3:14">
      <c r="C2343"/>
      <c r="N2343"/>
    </row>
    <row r="2344" spans="3:14">
      <c r="C2344"/>
      <c r="N2344"/>
    </row>
    <row r="2345" spans="3:14">
      <c r="C2345"/>
      <c r="N2345"/>
    </row>
    <row r="2346" spans="3:14">
      <c r="C2346"/>
      <c r="N2346"/>
    </row>
    <row r="2347" spans="3:14">
      <c r="C2347"/>
      <c r="N2347"/>
    </row>
    <row r="2348" spans="3:14">
      <c r="C2348"/>
      <c r="N2348"/>
    </row>
    <row r="2349" spans="3:14">
      <c r="C2349"/>
      <c r="N2349"/>
    </row>
    <row r="2350" spans="3:14">
      <c r="C2350"/>
      <c r="N2350"/>
    </row>
    <row r="2351" spans="3:14">
      <c r="C2351"/>
      <c r="N2351"/>
    </row>
    <row r="2352" spans="3:14">
      <c r="C2352"/>
      <c r="N2352"/>
    </row>
    <row r="2353" spans="3:14">
      <c r="C2353"/>
      <c r="N2353"/>
    </row>
    <row r="2354" spans="3:14">
      <c r="C2354"/>
      <c r="N2354"/>
    </row>
    <row r="2355" spans="3:14">
      <c r="C2355"/>
      <c r="N2355"/>
    </row>
    <row r="2356" spans="3:14">
      <c r="C2356"/>
      <c r="N2356"/>
    </row>
    <row r="2357" spans="3:14">
      <c r="C2357"/>
      <c r="N2357"/>
    </row>
    <row r="2358" spans="3:14">
      <c r="C2358"/>
      <c r="N2358"/>
    </row>
    <row r="2359" spans="3:14">
      <c r="C2359"/>
      <c r="N2359"/>
    </row>
    <row r="2360" spans="3:14">
      <c r="C2360"/>
      <c r="N2360"/>
    </row>
    <row r="2361" spans="3:14">
      <c r="C2361"/>
      <c r="N2361"/>
    </row>
    <row r="2362" spans="3:14">
      <c r="C2362"/>
      <c r="N2362"/>
    </row>
    <row r="2363" spans="3:14">
      <c r="C2363"/>
      <c r="N2363"/>
    </row>
    <row r="2364" spans="3:14">
      <c r="C2364"/>
      <c r="N2364"/>
    </row>
    <row r="2365" spans="3:14">
      <c r="C2365"/>
      <c r="N2365"/>
    </row>
    <row r="2366" spans="3:14">
      <c r="C2366"/>
      <c r="N2366"/>
    </row>
    <row r="2367" spans="3:14">
      <c r="C2367"/>
      <c r="N2367"/>
    </row>
    <row r="2368" spans="3:14">
      <c r="C2368"/>
      <c r="N2368"/>
    </row>
    <row r="2369" spans="3:14">
      <c r="C2369"/>
      <c r="N2369"/>
    </row>
    <row r="2370" spans="3:14">
      <c r="C2370"/>
      <c r="N2370"/>
    </row>
    <row r="2371" spans="3:14">
      <c r="C2371"/>
      <c r="N2371"/>
    </row>
    <row r="2372" spans="3:14">
      <c r="C2372"/>
      <c r="N2372"/>
    </row>
    <row r="2373" spans="3:14">
      <c r="C2373"/>
      <c r="N2373"/>
    </row>
    <row r="2374" spans="3:14">
      <c r="C2374"/>
      <c r="N2374"/>
    </row>
    <row r="2375" spans="3:14">
      <c r="C2375"/>
      <c r="N2375"/>
    </row>
    <row r="2376" spans="3:14">
      <c r="C2376"/>
      <c r="N2376"/>
    </row>
    <row r="2377" spans="3:14">
      <c r="C2377"/>
      <c r="N2377"/>
    </row>
    <row r="2378" spans="3:14">
      <c r="C2378"/>
      <c r="N2378"/>
    </row>
    <row r="2379" spans="3:14">
      <c r="C2379"/>
      <c r="N2379"/>
    </row>
    <row r="2380" spans="3:14">
      <c r="C2380"/>
      <c r="N2380"/>
    </row>
    <row r="2381" spans="3:14">
      <c r="C2381"/>
      <c r="N2381"/>
    </row>
    <row r="2382" spans="3:14">
      <c r="C2382"/>
      <c r="N2382"/>
    </row>
    <row r="2383" spans="3:14">
      <c r="C2383"/>
      <c r="N2383"/>
    </row>
    <row r="2384" spans="3:14">
      <c r="C2384"/>
      <c r="N2384"/>
    </row>
    <row r="2385" spans="3:14">
      <c r="C2385"/>
      <c r="N2385"/>
    </row>
    <row r="2386" spans="3:14">
      <c r="C2386"/>
      <c r="N2386"/>
    </row>
    <row r="2387" spans="3:14">
      <c r="C2387"/>
      <c r="N2387"/>
    </row>
    <row r="2388" spans="3:14">
      <c r="C2388"/>
      <c r="N2388"/>
    </row>
    <row r="2389" spans="3:14">
      <c r="C2389"/>
      <c r="N2389"/>
    </row>
    <row r="2390" spans="3:14">
      <c r="C2390"/>
      <c r="N2390"/>
    </row>
    <row r="2391" spans="3:14">
      <c r="C2391"/>
      <c r="N2391"/>
    </row>
    <row r="2392" spans="3:14">
      <c r="C2392"/>
      <c r="N2392"/>
    </row>
    <row r="2393" spans="3:14">
      <c r="C2393"/>
      <c r="N2393"/>
    </row>
    <row r="2394" spans="3:14">
      <c r="C2394"/>
      <c r="N2394"/>
    </row>
    <row r="2395" spans="3:14">
      <c r="C2395"/>
      <c r="N2395"/>
    </row>
    <row r="2396" spans="3:14">
      <c r="C2396"/>
      <c r="N2396"/>
    </row>
    <row r="2397" spans="3:14">
      <c r="C2397"/>
      <c r="N2397"/>
    </row>
    <row r="2398" spans="3:14">
      <c r="C2398"/>
      <c r="N2398"/>
    </row>
    <row r="2399" spans="3:14">
      <c r="C2399"/>
      <c r="N2399"/>
    </row>
    <row r="2400" spans="3:14">
      <c r="C2400"/>
      <c r="N2400"/>
    </row>
    <row r="2401" spans="3:14">
      <c r="C2401"/>
      <c r="N2401"/>
    </row>
    <row r="2402" spans="3:14">
      <c r="C2402"/>
      <c r="N2402"/>
    </row>
    <row r="2403" spans="3:14">
      <c r="C2403"/>
      <c r="N2403"/>
    </row>
    <row r="2404" spans="3:14">
      <c r="C2404"/>
      <c r="N2404"/>
    </row>
    <row r="2405" spans="3:14">
      <c r="C2405"/>
      <c r="N2405"/>
    </row>
    <row r="2406" spans="3:14">
      <c r="C2406"/>
      <c r="N2406"/>
    </row>
    <row r="2407" spans="3:14">
      <c r="C2407"/>
      <c r="N2407"/>
    </row>
    <row r="2408" spans="3:14">
      <c r="C2408"/>
      <c r="N2408"/>
    </row>
    <row r="2409" spans="3:14">
      <c r="C2409"/>
      <c r="N2409"/>
    </row>
    <row r="2410" spans="3:14">
      <c r="C2410"/>
      <c r="N2410"/>
    </row>
    <row r="2411" spans="3:14">
      <c r="C2411"/>
      <c r="N2411"/>
    </row>
    <row r="2412" spans="3:14">
      <c r="C2412"/>
      <c r="N2412"/>
    </row>
    <row r="2413" spans="3:14">
      <c r="C2413"/>
      <c r="N2413"/>
    </row>
    <row r="2414" spans="3:14">
      <c r="C2414"/>
      <c r="N2414"/>
    </row>
    <row r="2415" spans="3:14">
      <c r="C2415"/>
      <c r="N2415"/>
    </row>
    <row r="2416" spans="3:14">
      <c r="C2416"/>
      <c r="N2416"/>
    </row>
    <row r="2417" spans="3:14">
      <c r="C2417"/>
      <c r="N2417"/>
    </row>
    <row r="2418" spans="3:14">
      <c r="C2418"/>
      <c r="N2418"/>
    </row>
    <row r="2419" spans="3:14">
      <c r="C2419"/>
      <c r="N2419"/>
    </row>
    <row r="2420" spans="3:14">
      <c r="C2420"/>
      <c r="N2420"/>
    </row>
    <row r="2421" spans="3:14">
      <c r="C2421"/>
      <c r="N2421"/>
    </row>
    <row r="2422" spans="3:14">
      <c r="C2422"/>
      <c r="N2422"/>
    </row>
    <row r="2423" spans="3:14">
      <c r="C2423"/>
      <c r="N2423"/>
    </row>
    <row r="2424" spans="3:14">
      <c r="C2424"/>
      <c r="N2424"/>
    </row>
    <row r="2425" spans="3:14">
      <c r="C2425"/>
      <c r="N2425"/>
    </row>
    <row r="2426" spans="3:14">
      <c r="C2426"/>
      <c r="N2426"/>
    </row>
    <row r="2427" spans="3:14">
      <c r="C2427"/>
      <c r="N2427"/>
    </row>
    <row r="2428" spans="3:14">
      <c r="C2428"/>
      <c r="N2428"/>
    </row>
    <row r="2429" spans="3:14">
      <c r="C2429"/>
      <c r="N2429"/>
    </row>
    <row r="2430" spans="3:14">
      <c r="C2430"/>
      <c r="N2430"/>
    </row>
    <row r="2431" spans="3:14">
      <c r="C2431"/>
      <c r="N2431"/>
    </row>
    <row r="2432" spans="3:14">
      <c r="C2432"/>
      <c r="N2432"/>
    </row>
    <row r="2433" spans="3:14">
      <c r="C2433"/>
      <c r="N2433"/>
    </row>
    <row r="2434" spans="3:14">
      <c r="C2434"/>
      <c r="N2434"/>
    </row>
    <row r="2435" spans="3:14">
      <c r="C2435"/>
      <c r="N2435"/>
    </row>
    <row r="2436" spans="3:14">
      <c r="C2436"/>
      <c r="N2436"/>
    </row>
    <row r="2437" spans="3:14">
      <c r="C2437"/>
      <c r="N2437"/>
    </row>
    <row r="2438" spans="3:14">
      <c r="C2438"/>
      <c r="N2438"/>
    </row>
    <row r="2439" spans="3:14">
      <c r="C2439"/>
      <c r="N2439"/>
    </row>
    <row r="2440" spans="3:14">
      <c r="C2440"/>
      <c r="N2440"/>
    </row>
    <row r="2441" spans="3:14">
      <c r="C2441"/>
      <c r="N2441"/>
    </row>
    <row r="2442" spans="3:14">
      <c r="C2442"/>
      <c r="N2442"/>
    </row>
    <row r="2443" spans="3:14">
      <c r="C2443"/>
      <c r="N2443"/>
    </row>
    <row r="2444" spans="3:14">
      <c r="C2444"/>
      <c r="N2444"/>
    </row>
    <row r="2445" spans="3:14">
      <c r="C2445"/>
      <c r="N2445"/>
    </row>
    <row r="2446" spans="3:14">
      <c r="C2446"/>
      <c r="N2446"/>
    </row>
    <row r="2447" spans="3:14">
      <c r="C2447"/>
      <c r="N2447"/>
    </row>
    <row r="2448" spans="3:14">
      <c r="C2448"/>
      <c r="N2448"/>
    </row>
    <row r="2449" spans="3:14">
      <c r="C2449"/>
      <c r="N2449"/>
    </row>
    <row r="2450" spans="3:14">
      <c r="C2450"/>
      <c r="N2450"/>
    </row>
    <row r="2451" spans="3:14">
      <c r="C2451"/>
      <c r="N2451"/>
    </row>
    <row r="2452" spans="3:14">
      <c r="C2452"/>
      <c r="N2452"/>
    </row>
    <row r="2453" spans="3:14">
      <c r="C2453"/>
      <c r="N2453"/>
    </row>
    <row r="2454" spans="3:14">
      <c r="C2454"/>
      <c r="N2454"/>
    </row>
    <row r="2455" spans="3:14">
      <c r="C2455"/>
      <c r="N2455"/>
    </row>
    <row r="2456" spans="3:14">
      <c r="C2456"/>
      <c r="N2456"/>
    </row>
    <row r="2457" spans="3:14">
      <c r="C2457"/>
      <c r="N2457"/>
    </row>
    <row r="2458" spans="3:14">
      <c r="C2458"/>
      <c r="N2458"/>
    </row>
    <row r="2459" spans="3:14">
      <c r="C2459"/>
      <c r="N2459"/>
    </row>
    <row r="2460" spans="3:14">
      <c r="C2460"/>
      <c r="N2460"/>
    </row>
    <row r="2461" spans="3:14">
      <c r="C2461"/>
      <c r="N2461"/>
    </row>
    <row r="2462" spans="3:14">
      <c r="C2462"/>
      <c r="N2462"/>
    </row>
    <row r="2463" spans="3:14">
      <c r="C2463"/>
      <c r="N2463"/>
    </row>
    <row r="2464" spans="3:14">
      <c r="C2464"/>
      <c r="N2464"/>
    </row>
    <row r="2465" spans="3:14">
      <c r="C2465"/>
      <c r="N2465"/>
    </row>
    <row r="2466" spans="3:14">
      <c r="C2466"/>
      <c r="N2466"/>
    </row>
    <row r="2467" spans="3:14">
      <c r="C2467"/>
      <c r="N2467"/>
    </row>
    <row r="2468" spans="3:14">
      <c r="C2468"/>
      <c r="N2468"/>
    </row>
    <row r="2469" spans="3:14">
      <c r="C2469"/>
      <c r="N2469"/>
    </row>
    <row r="2470" spans="3:14">
      <c r="C2470"/>
      <c r="N2470"/>
    </row>
    <row r="2471" spans="3:14">
      <c r="C2471"/>
      <c r="N2471"/>
    </row>
    <row r="2472" spans="3:14">
      <c r="C2472"/>
      <c r="N2472"/>
    </row>
    <row r="2473" spans="3:14">
      <c r="C2473"/>
      <c r="N2473"/>
    </row>
    <row r="2474" spans="3:14">
      <c r="C2474"/>
      <c r="N2474"/>
    </row>
    <row r="2475" spans="3:14">
      <c r="C2475"/>
      <c r="N2475"/>
    </row>
    <row r="2476" spans="3:14">
      <c r="C2476"/>
      <c r="N2476"/>
    </row>
    <row r="2477" spans="3:14">
      <c r="C2477"/>
      <c r="N2477"/>
    </row>
    <row r="2478" spans="3:14">
      <c r="C2478"/>
      <c r="N2478"/>
    </row>
    <row r="2479" spans="3:14">
      <c r="C2479"/>
      <c r="N2479"/>
    </row>
    <row r="2480" spans="3:14">
      <c r="C2480"/>
      <c r="N2480"/>
    </row>
    <row r="2481" spans="3:14">
      <c r="C2481"/>
      <c r="N2481"/>
    </row>
    <row r="2482" spans="3:14">
      <c r="C2482"/>
      <c r="N2482"/>
    </row>
    <row r="2483" spans="3:14">
      <c r="C2483"/>
      <c r="N2483"/>
    </row>
    <row r="2484" spans="3:14">
      <c r="C2484"/>
      <c r="N2484"/>
    </row>
    <row r="2485" spans="3:14">
      <c r="C2485"/>
      <c r="N2485"/>
    </row>
    <row r="2486" spans="3:14">
      <c r="C2486"/>
      <c r="N2486"/>
    </row>
    <row r="2487" spans="3:14">
      <c r="C2487"/>
      <c r="N2487"/>
    </row>
    <row r="2488" spans="3:14">
      <c r="C2488"/>
      <c r="N2488"/>
    </row>
    <row r="2489" spans="3:14">
      <c r="C2489"/>
      <c r="N2489"/>
    </row>
    <row r="2490" spans="3:14">
      <c r="C2490"/>
      <c r="N2490"/>
    </row>
    <row r="2491" spans="3:14">
      <c r="C2491"/>
      <c r="N2491"/>
    </row>
    <row r="2492" spans="3:14">
      <c r="C2492"/>
      <c r="N2492"/>
    </row>
    <row r="2493" spans="3:14">
      <c r="C2493"/>
      <c r="N2493"/>
    </row>
    <row r="2494" spans="3:14">
      <c r="C2494"/>
      <c r="N2494"/>
    </row>
    <row r="2495" spans="3:14">
      <c r="C2495"/>
      <c r="N2495"/>
    </row>
    <row r="2496" spans="3:14">
      <c r="C2496"/>
      <c r="N2496"/>
    </row>
    <row r="2497" spans="3:14">
      <c r="C2497"/>
      <c r="N2497"/>
    </row>
    <row r="2498" spans="3:14">
      <c r="C2498"/>
      <c r="N2498"/>
    </row>
    <row r="2499" spans="3:14">
      <c r="C2499"/>
      <c r="N2499"/>
    </row>
    <row r="2500" spans="3:14">
      <c r="C2500"/>
      <c r="N2500"/>
    </row>
    <row r="2501" spans="3:14">
      <c r="C2501"/>
      <c r="N2501"/>
    </row>
    <row r="2502" spans="3:14">
      <c r="C2502"/>
      <c r="N2502"/>
    </row>
    <row r="2503" spans="3:14">
      <c r="C2503"/>
      <c r="N2503"/>
    </row>
    <row r="2504" spans="3:14">
      <c r="C2504"/>
      <c r="N2504"/>
    </row>
    <row r="2505" spans="3:14">
      <c r="C2505"/>
      <c r="N2505"/>
    </row>
    <row r="2506" spans="3:14">
      <c r="C2506"/>
      <c r="N2506"/>
    </row>
    <row r="2507" spans="3:14">
      <c r="C2507"/>
      <c r="N2507"/>
    </row>
    <row r="2508" spans="3:14">
      <c r="C2508"/>
      <c r="N2508"/>
    </row>
    <row r="2509" spans="3:14">
      <c r="C2509"/>
      <c r="N2509"/>
    </row>
    <row r="2510" spans="3:14">
      <c r="C2510"/>
      <c r="N2510"/>
    </row>
    <row r="2511" spans="3:14">
      <c r="C2511"/>
      <c r="N2511"/>
    </row>
    <row r="2512" spans="3:14">
      <c r="C2512"/>
      <c r="N2512"/>
    </row>
    <row r="2513" spans="3:14">
      <c r="C2513"/>
      <c r="N2513"/>
    </row>
    <row r="2514" spans="3:14">
      <c r="C2514"/>
      <c r="N2514"/>
    </row>
    <row r="2515" spans="3:14">
      <c r="C2515"/>
      <c r="N2515"/>
    </row>
    <row r="2516" spans="3:14">
      <c r="C2516"/>
      <c r="N2516"/>
    </row>
    <row r="2517" spans="3:14">
      <c r="C2517"/>
      <c r="N2517"/>
    </row>
    <row r="2518" spans="3:14">
      <c r="C2518"/>
      <c r="N2518"/>
    </row>
    <row r="2519" spans="3:14">
      <c r="C2519"/>
      <c r="N2519"/>
    </row>
    <row r="2520" spans="3:14">
      <c r="C2520"/>
      <c r="N2520"/>
    </row>
    <row r="2521" spans="3:14">
      <c r="C2521"/>
      <c r="N2521"/>
    </row>
    <row r="2522" spans="3:14">
      <c r="C2522"/>
      <c r="N2522"/>
    </row>
    <row r="2523" spans="3:14">
      <c r="C2523"/>
      <c r="N2523"/>
    </row>
    <row r="2524" spans="3:14">
      <c r="C2524"/>
      <c r="N2524"/>
    </row>
    <row r="2525" spans="3:14">
      <c r="C2525"/>
      <c r="N2525"/>
    </row>
    <row r="2526" spans="3:14">
      <c r="C2526"/>
      <c r="N2526"/>
    </row>
    <row r="2527" spans="3:14">
      <c r="C2527"/>
      <c r="N2527"/>
    </row>
    <row r="2528" spans="3:14">
      <c r="C2528"/>
      <c r="N2528"/>
    </row>
    <row r="2529" spans="3:14">
      <c r="C2529"/>
      <c r="N2529"/>
    </row>
    <row r="2530" spans="3:14">
      <c r="C2530"/>
      <c r="N2530"/>
    </row>
    <row r="2531" spans="3:14">
      <c r="C2531"/>
      <c r="N2531"/>
    </row>
    <row r="2532" spans="3:14">
      <c r="C2532"/>
      <c r="N2532"/>
    </row>
    <row r="2533" spans="3:14">
      <c r="C2533"/>
      <c r="N2533"/>
    </row>
    <row r="2534" spans="3:14">
      <c r="C2534"/>
      <c r="N2534"/>
    </row>
    <row r="2535" spans="3:14">
      <c r="C2535"/>
      <c r="N2535"/>
    </row>
    <row r="2536" spans="3:14">
      <c r="C2536"/>
      <c r="N2536"/>
    </row>
    <row r="2537" spans="3:14">
      <c r="C2537"/>
      <c r="N2537"/>
    </row>
    <row r="2538" spans="3:14">
      <c r="C2538"/>
      <c r="N2538"/>
    </row>
    <row r="2539" spans="3:14">
      <c r="C2539"/>
      <c r="N2539"/>
    </row>
    <row r="2540" spans="3:14">
      <c r="C2540"/>
      <c r="N2540"/>
    </row>
    <row r="2541" spans="3:14">
      <c r="C2541"/>
      <c r="N2541"/>
    </row>
    <row r="2542" spans="3:14">
      <c r="C2542"/>
      <c r="N2542"/>
    </row>
    <row r="2543" spans="3:14">
      <c r="C2543"/>
      <c r="N2543"/>
    </row>
    <row r="2544" spans="3:14">
      <c r="C2544"/>
      <c r="N2544"/>
    </row>
    <row r="2545" spans="3:14">
      <c r="C2545"/>
      <c r="N2545"/>
    </row>
    <row r="2546" spans="3:14">
      <c r="C2546"/>
      <c r="N2546"/>
    </row>
    <row r="2547" spans="3:14">
      <c r="C2547"/>
      <c r="N2547"/>
    </row>
    <row r="2548" spans="3:14">
      <c r="C2548"/>
      <c r="N2548"/>
    </row>
    <row r="2549" spans="3:14">
      <c r="C2549"/>
      <c r="N2549"/>
    </row>
    <row r="2550" spans="3:14">
      <c r="C2550"/>
      <c r="N2550"/>
    </row>
    <row r="2551" spans="3:14">
      <c r="C2551"/>
      <c r="N2551"/>
    </row>
    <row r="2552" spans="3:14">
      <c r="C2552"/>
      <c r="N2552"/>
    </row>
    <row r="2553" spans="3:14">
      <c r="C2553"/>
      <c r="N2553"/>
    </row>
    <row r="2554" spans="3:14">
      <c r="C2554"/>
      <c r="N2554"/>
    </row>
    <row r="2555" spans="3:14">
      <c r="C2555"/>
      <c r="N2555"/>
    </row>
    <row r="2556" spans="3:14">
      <c r="C2556"/>
      <c r="N2556"/>
    </row>
    <row r="2557" spans="3:14">
      <c r="C2557"/>
      <c r="N2557"/>
    </row>
    <row r="2558" spans="3:14">
      <c r="C2558"/>
      <c r="N2558"/>
    </row>
    <row r="2559" spans="3:14">
      <c r="C2559"/>
      <c r="N2559"/>
    </row>
    <row r="2560" spans="3:14">
      <c r="C2560"/>
      <c r="N2560"/>
    </row>
    <row r="2561" spans="3:14">
      <c r="C2561"/>
      <c r="N2561"/>
    </row>
    <row r="2562" spans="3:14">
      <c r="C2562"/>
      <c r="N2562"/>
    </row>
    <row r="2563" spans="3:14">
      <c r="C2563"/>
      <c r="N2563"/>
    </row>
    <row r="2564" spans="3:14">
      <c r="C2564"/>
      <c r="N2564"/>
    </row>
    <row r="2565" spans="3:14">
      <c r="C2565"/>
      <c r="N2565"/>
    </row>
    <row r="2566" spans="3:14">
      <c r="C2566"/>
      <c r="N2566"/>
    </row>
    <row r="2567" spans="3:14">
      <c r="C2567"/>
      <c r="N2567"/>
    </row>
    <row r="2568" spans="3:14">
      <c r="C2568"/>
      <c r="N2568"/>
    </row>
    <row r="2569" spans="3:14">
      <c r="C2569"/>
      <c r="N2569"/>
    </row>
    <row r="2570" spans="3:14">
      <c r="C2570"/>
      <c r="N2570"/>
    </row>
    <row r="2571" spans="3:14">
      <c r="C2571"/>
      <c r="N2571"/>
    </row>
    <row r="2572" spans="3:14">
      <c r="C2572"/>
      <c r="N2572"/>
    </row>
    <row r="2573" spans="3:14">
      <c r="C2573"/>
      <c r="N2573"/>
    </row>
    <row r="2574" spans="3:14">
      <c r="C2574"/>
      <c r="N2574"/>
    </row>
    <row r="2575" spans="3:14">
      <c r="C2575"/>
      <c r="N2575"/>
    </row>
    <row r="2576" spans="3:14">
      <c r="C2576"/>
      <c r="N2576"/>
    </row>
    <row r="2577" spans="3:14">
      <c r="C2577"/>
      <c r="N2577"/>
    </row>
    <row r="2578" spans="3:14">
      <c r="C2578"/>
      <c r="N2578"/>
    </row>
    <row r="2579" spans="3:14">
      <c r="C2579"/>
      <c r="N2579"/>
    </row>
    <row r="2580" spans="3:14">
      <c r="C2580"/>
      <c r="N2580"/>
    </row>
    <row r="2581" spans="3:14">
      <c r="C2581"/>
      <c r="N2581"/>
    </row>
    <row r="2582" spans="3:14">
      <c r="C2582"/>
      <c r="N2582"/>
    </row>
    <row r="2583" spans="3:14">
      <c r="C2583"/>
      <c r="N2583"/>
    </row>
    <row r="2584" spans="3:14">
      <c r="C2584"/>
      <c r="N2584"/>
    </row>
    <row r="2585" spans="3:14">
      <c r="C2585"/>
      <c r="N2585"/>
    </row>
    <row r="2586" spans="3:14">
      <c r="C2586"/>
      <c r="N2586"/>
    </row>
    <row r="2587" spans="3:14">
      <c r="C2587"/>
      <c r="N2587"/>
    </row>
    <row r="2588" spans="3:14">
      <c r="C2588"/>
      <c r="N2588"/>
    </row>
    <row r="2589" spans="3:14">
      <c r="C2589"/>
      <c r="N2589"/>
    </row>
    <row r="2590" spans="3:14">
      <c r="C2590"/>
      <c r="N2590"/>
    </row>
    <row r="2591" spans="3:14">
      <c r="C2591"/>
      <c r="N2591"/>
    </row>
    <row r="2592" spans="3:14">
      <c r="C2592"/>
      <c r="N2592"/>
    </row>
    <row r="2593" spans="3:14">
      <c r="C2593"/>
      <c r="N2593"/>
    </row>
    <row r="2594" spans="3:14">
      <c r="C2594"/>
      <c r="N2594"/>
    </row>
    <row r="2595" spans="3:14">
      <c r="C2595"/>
      <c r="N2595"/>
    </row>
    <row r="2596" spans="3:14">
      <c r="C2596"/>
      <c r="N2596"/>
    </row>
    <row r="2597" spans="3:14">
      <c r="C2597"/>
      <c r="N2597"/>
    </row>
    <row r="2598" spans="3:14">
      <c r="C2598"/>
      <c r="N2598"/>
    </row>
    <row r="2599" spans="3:14">
      <c r="C2599"/>
      <c r="N2599"/>
    </row>
    <row r="2600" spans="3:14">
      <c r="C2600"/>
      <c r="N2600"/>
    </row>
    <row r="2601" spans="3:14">
      <c r="C2601"/>
      <c r="N2601"/>
    </row>
    <row r="2602" spans="3:14">
      <c r="C2602"/>
      <c r="N2602"/>
    </row>
    <row r="2603" spans="3:14">
      <c r="C2603"/>
      <c r="N2603"/>
    </row>
    <row r="2604" spans="3:14">
      <c r="C2604"/>
      <c r="N2604"/>
    </row>
    <row r="2605" spans="3:14">
      <c r="C2605"/>
      <c r="N2605"/>
    </row>
    <row r="2606" spans="3:14">
      <c r="C2606"/>
      <c r="N2606"/>
    </row>
    <row r="2607" spans="3:14">
      <c r="C2607"/>
      <c r="N2607"/>
    </row>
    <row r="2608" spans="3:14">
      <c r="C2608"/>
      <c r="N2608"/>
    </row>
    <row r="2609" spans="3:14">
      <c r="C2609"/>
      <c r="N2609"/>
    </row>
    <row r="2610" spans="3:14">
      <c r="C2610"/>
      <c r="N2610"/>
    </row>
    <row r="2611" spans="3:14">
      <c r="C2611"/>
      <c r="N2611"/>
    </row>
    <row r="2612" spans="3:14">
      <c r="C2612"/>
      <c r="N2612"/>
    </row>
    <row r="2613" spans="3:14">
      <c r="C2613"/>
      <c r="N2613"/>
    </row>
    <row r="2614" spans="3:14">
      <c r="C2614"/>
      <c r="N2614"/>
    </row>
    <row r="2615" spans="3:14">
      <c r="C2615"/>
      <c r="N2615"/>
    </row>
    <row r="2616" spans="3:14">
      <c r="C2616"/>
      <c r="N2616"/>
    </row>
    <row r="2617" spans="3:14">
      <c r="C2617"/>
      <c r="N2617"/>
    </row>
    <row r="2618" spans="3:14">
      <c r="C2618"/>
      <c r="N2618"/>
    </row>
    <row r="2619" spans="3:14">
      <c r="C2619"/>
      <c r="N2619"/>
    </row>
    <row r="2620" spans="3:14">
      <c r="C2620"/>
      <c r="N2620"/>
    </row>
    <row r="2621" spans="3:14">
      <c r="C2621"/>
      <c r="N2621"/>
    </row>
    <row r="2622" spans="3:14">
      <c r="C2622"/>
      <c r="N2622"/>
    </row>
    <row r="2623" spans="3:14">
      <c r="C2623"/>
      <c r="N2623"/>
    </row>
    <row r="2624" spans="3:14">
      <c r="C2624"/>
      <c r="N2624"/>
    </row>
    <row r="2625" spans="3:14">
      <c r="C2625"/>
      <c r="N2625"/>
    </row>
    <row r="2626" spans="3:14">
      <c r="C2626"/>
      <c r="N2626"/>
    </row>
    <row r="2627" spans="3:14">
      <c r="C2627"/>
      <c r="N2627"/>
    </row>
    <row r="2628" spans="3:14">
      <c r="C2628"/>
      <c r="N2628"/>
    </row>
    <row r="2629" spans="3:14">
      <c r="C2629"/>
      <c r="N2629"/>
    </row>
    <row r="2630" spans="3:14">
      <c r="C2630"/>
      <c r="N2630"/>
    </row>
    <row r="2631" spans="3:14">
      <c r="C2631"/>
      <c r="N2631"/>
    </row>
    <row r="2632" spans="3:14">
      <c r="C2632"/>
      <c r="N2632"/>
    </row>
    <row r="2633" spans="3:14">
      <c r="C2633"/>
      <c r="N2633"/>
    </row>
    <row r="2634" spans="3:14">
      <c r="C2634"/>
      <c r="N2634"/>
    </row>
    <row r="2635" spans="3:14">
      <c r="C2635"/>
      <c r="N2635"/>
    </row>
    <row r="2636" spans="3:14">
      <c r="C2636"/>
      <c r="N2636"/>
    </row>
    <row r="2637" spans="3:14">
      <c r="C2637"/>
      <c r="N2637"/>
    </row>
    <row r="2638" spans="3:14">
      <c r="C2638"/>
      <c r="N2638"/>
    </row>
    <row r="2639" spans="3:14">
      <c r="C2639"/>
      <c r="N2639"/>
    </row>
    <row r="2640" spans="3:14">
      <c r="C2640"/>
      <c r="N2640"/>
    </row>
    <row r="2641" spans="3:14">
      <c r="C2641"/>
      <c r="N2641"/>
    </row>
    <row r="2642" spans="3:14">
      <c r="C2642"/>
      <c r="N2642"/>
    </row>
    <row r="2643" spans="3:14">
      <c r="C2643"/>
      <c r="N2643"/>
    </row>
    <row r="2644" spans="3:14">
      <c r="C2644"/>
      <c r="N2644"/>
    </row>
    <row r="2645" spans="3:14">
      <c r="C2645"/>
      <c r="N2645"/>
    </row>
    <row r="2646" spans="3:14">
      <c r="C2646"/>
      <c r="N2646"/>
    </row>
    <row r="2647" spans="3:14">
      <c r="C2647"/>
      <c r="N2647"/>
    </row>
    <row r="2648" spans="3:14">
      <c r="C2648"/>
      <c r="N2648"/>
    </row>
    <row r="2649" spans="3:14">
      <c r="C2649"/>
      <c r="N2649"/>
    </row>
    <row r="2650" spans="3:14">
      <c r="C2650"/>
      <c r="N2650"/>
    </row>
    <row r="2651" spans="3:14">
      <c r="C2651"/>
      <c r="N2651"/>
    </row>
    <row r="2652" spans="3:14">
      <c r="C2652"/>
      <c r="N2652"/>
    </row>
    <row r="2653" spans="3:14">
      <c r="C2653"/>
      <c r="N2653"/>
    </row>
    <row r="2654" spans="3:14">
      <c r="C2654"/>
      <c r="N2654"/>
    </row>
    <row r="2655" spans="3:14">
      <c r="C2655"/>
      <c r="N2655"/>
    </row>
    <row r="2656" spans="3:14">
      <c r="C2656"/>
      <c r="N2656"/>
    </row>
    <row r="2657" spans="3:14">
      <c r="C2657"/>
      <c r="N2657"/>
    </row>
    <row r="2658" spans="3:14">
      <c r="C2658"/>
      <c r="N2658"/>
    </row>
    <row r="2659" spans="3:14">
      <c r="C2659"/>
      <c r="N2659"/>
    </row>
    <row r="2660" spans="3:14">
      <c r="C2660"/>
      <c r="N2660"/>
    </row>
    <row r="2661" spans="3:14">
      <c r="C2661"/>
      <c r="N2661"/>
    </row>
    <row r="2662" spans="3:14">
      <c r="C2662"/>
      <c r="N2662"/>
    </row>
    <row r="2663" spans="3:14">
      <c r="C2663"/>
      <c r="N2663"/>
    </row>
    <row r="2664" spans="3:14">
      <c r="C2664"/>
      <c r="N2664"/>
    </row>
    <row r="2665" spans="3:14">
      <c r="C2665"/>
      <c r="N2665"/>
    </row>
    <row r="2666" spans="3:14">
      <c r="C2666"/>
      <c r="N2666"/>
    </row>
    <row r="2667" spans="3:14">
      <c r="C2667"/>
      <c r="N2667"/>
    </row>
    <row r="2668" spans="3:14">
      <c r="C2668"/>
      <c r="N2668"/>
    </row>
    <row r="2669" spans="3:14">
      <c r="C2669"/>
      <c r="N2669"/>
    </row>
    <row r="2670" spans="3:14">
      <c r="C2670"/>
      <c r="N2670"/>
    </row>
    <row r="2671" spans="3:14">
      <c r="C2671"/>
      <c r="N2671"/>
    </row>
    <row r="2672" spans="3:14">
      <c r="C2672"/>
      <c r="N2672"/>
    </row>
    <row r="2673" spans="3:14">
      <c r="C2673"/>
      <c r="N2673"/>
    </row>
    <row r="2674" spans="3:14">
      <c r="C2674"/>
      <c r="N2674"/>
    </row>
    <row r="2675" spans="3:14">
      <c r="C2675"/>
      <c r="N2675"/>
    </row>
    <row r="2676" spans="3:14">
      <c r="C2676"/>
      <c r="N2676"/>
    </row>
    <row r="2677" spans="3:14">
      <c r="C2677"/>
      <c r="N2677"/>
    </row>
    <row r="2678" spans="3:14">
      <c r="C2678"/>
      <c r="N2678"/>
    </row>
    <row r="2679" spans="3:14">
      <c r="C2679"/>
      <c r="N2679"/>
    </row>
    <row r="2680" spans="3:14">
      <c r="C2680"/>
      <c r="N2680"/>
    </row>
    <row r="2681" spans="3:14">
      <c r="C2681"/>
      <c r="N2681"/>
    </row>
    <row r="2682" spans="3:14">
      <c r="C2682"/>
      <c r="N2682"/>
    </row>
    <row r="2683" spans="3:14">
      <c r="C2683"/>
      <c r="N2683"/>
    </row>
    <row r="2684" spans="3:14">
      <c r="C2684"/>
      <c r="N2684"/>
    </row>
    <row r="2685" spans="3:14">
      <c r="C2685"/>
      <c r="N2685"/>
    </row>
    <row r="2686" spans="3:14">
      <c r="C2686"/>
      <c r="N2686"/>
    </row>
    <row r="2687" spans="3:14">
      <c r="C2687"/>
      <c r="N2687"/>
    </row>
    <row r="2688" spans="3:14">
      <c r="C2688"/>
      <c r="N2688"/>
    </row>
    <row r="2689" spans="3:14">
      <c r="C2689"/>
      <c r="N2689"/>
    </row>
    <row r="2690" spans="3:14">
      <c r="C2690"/>
      <c r="N2690"/>
    </row>
    <row r="2691" spans="3:14">
      <c r="C2691"/>
      <c r="N2691"/>
    </row>
    <row r="2692" spans="3:14">
      <c r="C2692"/>
      <c r="N2692"/>
    </row>
    <row r="2693" spans="3:14">
      <c r="C2693"/>
      <c r="N2693"/>
    </row>
    <row r="2694" spans="3:14">
      <c r="C2694"/>
      <c r="N2694"/>
    </row>
    <row r="2695" spans="3:14">
      <c r="C2695"/>
      <c r="N2695"/>
    </row>
    <row r="2696" spans="3:14">
      <c r="C2696"/>
      <c r="N2696"/>
    </row>
    <row r="2697" spans="3:14">
      <c r="C2697"/>
      <c r="N2697"/>
    </row>
    <row r="2698" spans="3:14">
      <c r="C2698"/>
      <c r="N2698"/>
    </row>
    <row r="2699" spans="3:14">
      <c r="C2699"/>
      <c r="N2699"/>
    </row>
    <row r="2700" spans="3:14">
      <c r="C2700"/>
      <c r="N2700"/>
    </row>
    <row r="2701" spans="3:14">
      <c r="C2701"/>
      <c r="N2701"/>
    </row>
    <row r="2702" spans="3:14">
      <c r="C2702"/>
      <c r="N2702"/>
    </row>
    <row r="2703" spans="3:14">
      <c r="C2703"/>
      <c r="N2703"/>
    </row>
    <row r="2704" spans="3:14">
      <c r="C2704"/>
      <c r="N2704"/>
    </row>
    <row r="2705" spans="3:14">
      <c r="C2705"/>
      <c r="N2705"/>
    </row>
    <row r="2706" spans="3:14">
      <c r="C2706"/>
      <c r="N2706"/>
    </row>
    <row r="2707" spans="3:14">
      <c r="C2707"/>
      <c r="N2707"/>
    </row>
    <row r="2708" spans="3:14">
      <c r="C2708"/>
      <c r="N2708"/>
    </row>
    <row r="2709" spans="3:14">
      <c r="C2709"/>
      <c r="N2709"/>
    </row>
    <row r="2710" spans="3:14">
      <c r="C2710"/>
      <c r="N2710"/>
    </row>
    <row r="2711" spans="3:14">
      <c r="C2711"/>
      <c r="N2711"/>
    </row>
    <row r="2712" spans="3:14">
      <c r="C2712"/>
      <c r="N2712"/>
    </row>
    <row r="2713" spans="3:14">
      <c r="C2713"/>
      <c r="N2713"/>
    </row>
    <row r="2714" spans="3:14">
      <c r="C2714"/>
      <c r="N2714"/>
    </row>
    <row r="2715" spans="3:14">
      <c r="C2715"/>
      <c r="N2715"/>
    </row>
    <row r="2716" spans="3:14">
      <c r="C2716"/>
      <c r="N2716"/>
    </row>
    <row r="2717" spans="3:14">
      <c r="C2717"/>
      <c r="N2717"/>
    </row>
    <row r="2718" spans="3:14">
      <c r="C2718"/>
      <c r="N2718"/>
    </row>
    <row r="2719" spans="3:14">
      <c r="C2719"/>
      <c r="N2719"/>
    </row>
    <row r="2720" spans="3:14">
      <c r="C2720"/>
      <c r="N2720"/>
    </row>
    <row r="2721" spans="3:14">
      <c r="C2721"/>
      <c r="N2721"/>
    </row>
    <row r="2722" spans="3:14">
      <c r="C2722"/>
      <c r="N2722"/>
    </row>
    <row r="2723" spans="3:14">
      <c r="C2723"/>
      <c r="N2723"/>
    </row>
    <row r="2724" spans="3:14">
      <c r="C2724"/>
      <c r="N2724"/>
    </row>
    <row r="2725" spans="3:14">
      <c r="C2725"/>
      <c r="N2725"/>
    </row>
    <row r="2726" spans="3:14">
      <c r="C2726"/>
      <c r="N2726"/>
    </row>
    <row r="2727" spans="3:14">
      <c r="C2727"/>
      <c r="N2727"/>
    </row>
    <row r="2728" spans="3:14">
      <c r="C2728"/>
      <c r="N2728"/>
    </row>
    <row r="2729" spans="3:14">
      <c r="C2729"/>
      <c r="N2729"/>
    </row>
    <row r="2730" spans="3:14">
      <c r="C2730"/>
      <c r="N2730"/>
    </row>
    <row r="2731" spans="3:14">
      <c r="C2731"/>
      <c r="N2731"/>
    </row>
    <row r="2732" spans="3:14">
      <c r="C2732"/>
      <c r="N2732"/>
    </row>
    <row r="2733" spans="3:14">
      <c r="C2733"/>
      <c r="N2733"/>
    </row>
    <row r="2734" spans="3:14">
      <c r="C2734"/>
      <c r="N2734"/>
    </row>
    <row r="2735" spans="3:14">
      <c r="C2735"/>
      <c r="N2735"/>
    </row>
    <row r="2736" spans="3:14">
      <c r="C2736"/>
      <c r="N2736"/>
    </row>
    <row r="2737" spans="3:14">
      <c r="C2737"/>
      <c r="N2737"/>
    </row>
    <row r="2738" spans="3:14">
      <c r="C2738"/>
      <c r="N2738"/>
    </row>
    <row r="2739" spans="3:14">
      <c r="C2739"/>
      <c r="N2739"/>
    </row>
    <row r="2740" spans="3:14">
      <c r="C2740"/>
      <c r="N2740"/>
    </row>
    <row r="2741" spans="3:14">
      <c r="C2741"/>
      <c r="N2741"/>
    </row>
    <row r="2742" spans="3:14">
      <c r="C2742"/>
      <c r="N2742"/>
    </row>
    <row r="2743" spans="3:14">
      <c r="C2743"/>
      <c r="N2743"/>
    </row>
    <row r="2744" spans="3:14">
      <c r="C2744"/>
      <c r="N2744"/>
    </row>
    <row r="2745" spans="3:14">
      <c r="C2745"/>
      <c r="N2745"/>
    </row>
    <row r="2746" spans="3:14">
      <c r="C2746"/>
      <c r="N2746"/>
    </row>
    <row r="2747" spans="3:14">
      <c r="C2747"/>
      <c r="N2747"/>
    </row>
    <row r="2748" spans="3:14">
      <c r="C2748"/>
      <c r="N2748"/>
    </row>
    <row r="2749" spans="3:14">
      <c r="C2749"/>
      <c r="N2749"/>
    </row>
    <row r="2750" spans="3:14">
      <c r="C2750"/>
      <c r="N2750"/>
    </row>
    <row r="2751" spans="3:14">
      <c r="C2751"/>
      <c r="N2751"/>
    </row>
    <row r="2752" spans="3:14">
      <c r="C2752"/>
      <c r="N2752"/>
    </row>
    <row r="2753" spans="3:14">
      <c r="C2753"/>
      <c r="N2753"/>
    </row>
    <row r="2754" spans="3:14">
      <c r="C2754"/>
      <c r="N2754"/>
    </row>
    <row r="2755" spans="3:14">
      <c r="C2755"/>
      <c r="N2755"/>
    </row>
    <row r="2756" spans="3:14">
      <c r="C2756"/>
      <c r="N2756"/>
    </row>
    <row r="2757" spans="3:14">
      <c r="C2757"/>
      <c r="N2757"/>
    </row>
    <row r="2758" spans="3:14">
      <c r="C2758"/>
      <c r="N2758"/>
    </row>
    <row r="2759" spans="3:14">
      <c r="C2759"/>
      <c r="N2759"/>
    </row>
    <row r="2760" spans="3:14">
      <c r="C2760"/>
      <c r="N2760"/>
    </row>
    <row r="2761" spans="3:14">
      <c r="C2761"/>
      <c r="N2761"/>
    </row>
    <row r="2762" spans="3:14">
      <c r="C2762"/>
      <c r="N2762"/>
    </row>
    <row r="2763" spans="3:14">
      <c r="C2763"/>
      <c r="N2763"/>
    </row>
    <row r="2764" spans="3:14">
      <c r="C2764"/>
      <c r="N2764"/>
    </row>
    <row r="2765" spans="3:14">
      <c r="C2765"/>
      <c r="N2765"/>
    </row>
    <row r="2766" spans="3:14">
      <c r="C2766"/>
      <c r="N2766"/>
    </row>
    <row r="2767" spans="3:14">
      <c r="C2767"/>
      <c r="N2767"/>
    </row>
    <row r="2768" spans="3:14">
      <c r="C2768"/>
      <c r="N2768"/>
    </row>
    <row r="2769" spans="3:14">
      <c r="C2769"/>
      <c r="N2769"/>
    </row>
    <row r="2770" spans="3:14">
      <c r="C2770"/>
      <c r="N2770"/>
    </row>
    <row r="2771" spans="3:14">
      <c r="C2771"/>
      <c r="N2771"/>
    </row>
    <row r="2772" spans="3:14">
      <c r="C2772"/>
      <c r="N2772"/>
    </row>
    <row r="2773" spans="3:14">
      <c r="C2773"/>
      <c r="N2773"/>
    </row>
    <row r="2774" spans="3:14">
      <c r="C2774"/>
      <c r="N2774"/>
    </row>
    <row r="2775" spans="3:14">
      <c r="C2775"/>
      <c r="N2775"/>
    </row>
    <row r="2776" spans="3:14">
      <c r="C2776"/>
      <c r="N2776"/>
    </row>
    <row r="2777" spans="3:14">
      <c r="C2777"/>
      <c r="N2777"/>
    </row>
    <row r="2778" spans="3:14">
      <c r="C2778"/>
      <c r="N2778"/>
    </row>
    <row r="2779" spans="3:14">
      <c r="C2779"/>
      <c r="N2779"/>
    </row>
    <row r="2780" spans="3:14">
      <c r="C2780"/>
      <c r="N2780"/>
    </row>
    <row r="2781" spans="3:14">
      <c r="C2781"/>
      <c r="N2781"/>
    </row>
    <row r="2782" spans="3:14">
      <c r="C2782"/>
      <c r="N2782"/>
    </row>
    <row r="2783" spans="3:14">
      <c r="C2783"/>
      <c r="N2783"/>
    </row>
    <row r="2784" spans="3:14">
      <c r="C2784"/>
      <c r="N2784"/>
    </row>
    <row r="2785" spans="3:14">
      <c r="C2785"/>
      <c r="N2785"/>
    </row>
    <row r="2786" spans="3:14">
      <c r="C2786"/>
      <c r="N2786"/>
    </row>
    <row r="2787" spans="3:14">
      <c r="C2787"/>
      <c r="N2787"/>
    </row>
    <row r="2788" spans="3:14">
      <c r="C2788"/>
      <c r="N2788"/>
    </row>
    <row r="2789" spans="3:14">
      <c r="C2789"/>
      <c r="N2789"/>
    </row>
    <row r="2790" spans="3:14">
      <c r="C2790"/>
      <c r="N2790"/>
    </row>
    <row r="2791" spans="3:14">
      <c r="C2791"/>
      <c r="N2791"/>
    </row>
    <row r="2792" spans="3:14">
      <c r="C2792"/>
      <c r="N2792"/>
    </row>
    <row r="2793" spans="3:14">
      <c r="C2793"/>
      <c r="N2793"/>
    </row>
    <row r="2794" spans="3:14">
      <c r="C2794"/>
      <c r="N2794"/>
    </row>
    <row r="2795" spans="3:14">
      <c r="C2795"/>
      <c r="N2795"/>
    </row>
    <row r="2796" spans="3:14">
      <c r="C2796"/>
      <c r="N2796"/>
    </row>
    <row r="2797" spans="3:14">
      <c r="C2797"/>
      <c r="N2797"/>
    </row>
    <row r="2798" spans="3:14">
      <c r="C2798"/>
      <c r="N2798"/>
    </row>
    <row r="2799" spans="3:14">
      <c r="C2799"/>
      <c r="N2799"/>
    </row>
    <row r="2800" spans="3:14">
      <c r="C2800"/>
      <c r="N2800"/>
    </row>
    <row r="2801" spans="3:14">
      <c r="C2801"/>
      <c r="N2801"/>
    </row>
    <row r="2802" spans="3:14">
      <c r="C2802"/>
      <c r="N2802"/>
    </row>
    <row r="2803" spans="3:14">
      <c r="C2803"/>
      <c r="N2803"/>
    </row>
    <row r="2804" spans="3:14">
      <c r="C2804"/>
      <c r="N2804"/>
    </row>
    <row r="2805" spans="3:14">
      <c r="C2805"/>
      <c r="N2805"/>
    </row>
    <row r="2806" spans="3:14">
      <c r="C2806"/>
      <c r="N2806"/>
    </row>
    <row r="2807" spans="3:14">
      <c r="C2807"/>
      <c r="N2807"/>
    </row>
    <row r="2808" spans="3:14">
      <c r="C2808"/>
      <c r="N2808"/>
    </row>
    <row r="2809" spans="3:14">
      <c r="C2809"/>
      <c r="N2809"/>
    </row>
    <row r="2810" spans="3:14">
      <c r="C2810"/>
      <c r="N2810"/>
    </row>
    <row r="2811" spans="3:14">
      <c r="C2811"/>
      <c r="N2811"/>
    </row>
    <row r="2812" spans="3:14">
      <c r="C2812"/>
      <c r="N2812"/>
    </row>
    <row r="2813" spans="3:14">
      <c r="C2813"/>
      <c r="N2813"/>
    </row>
    <row r="2814" spans="3:14">
      <c r="C2814"/>
      <c r="N2814"/>
    </row>
    <row r="2815" spans="3:14">
      <c r="C2815"/>
      <c r="N2815"/>
    </row>
    <row r="2816" spans="3:14">
      <c r="C2816"/>
      <c r="N2816"/>
    </row>
    <row r="2817" spans="3:14">
      <c r="C2817"/>
      <c r="N2817"/>
    </row>
    <row r="2818" spans="3:14">
      <c r="C2818"/>
      <c r="N2818"/>
    </row>
    <row r="2819" spans="3:14">
      <c r="C2819"/>
      <c r="N2819"/>
    </row>
    <row r="2820" spans="3:14">
      <c r="C2820"/>
      <c r="N2820"/>
    </row>
    <row r="2821" spans="3:14">
      <c r="C2821"/>
      <c r="N2821"/>
    </row>
    <row r="2822" spans="3:14">
      <c r="C2822"/>
      <c r="N2822"/>
    </row>
    <row r="2823" spans="3:14">
      <c r="C2823"/>
      <c r="N2823"/>
    </row>
    <row r="2824" spans="3:14">
      <c r="C2824"/>
      <c r="N2824"/>
    </row>
    <row r="2825" spans="3:14">
      <c r="C2825"/>
      <c r="N2825"/>
    </row>
    <row r="2826" spans="3:14">
      <c r="C2826"/>
      <c r="N2826"/>
    </row>
    <row r="2827" spans="3:14">
      <c r="C2827"/>
      <c r="N2827"/>
    </row>
    <row r="2828" spans="3:14">
      <c r="C2828"/>
      <c r="N2828"/>
    </row>
    <row r="2829" spans="3:14">
      <c r="C2829"/>
      <c r="N2829"/>
    </row>
    <row r="2830" spans="3:14">
      <c r="C2830"/>
      <c r="N2830"/>
    </row>
    <row r="2831" spans="3:14">
      <c r="C2831"/>
      <c r="N2831"/>
    </row>
    <row r="2832" spans="3:14">
      <c r="C2832"/>
      <c r="N2832"/>
    </row>
    <row r="2833" spans="3:14">
      <c r="C2833"/>
      <c r="N2833"/>
    </row>
    <row r="2834" spans="3:14">
      <c r="C2834"/>
      <c r="N2834"/>
    </row>
    <row r="2835" spans="3:14">
      <c r="C2835"/>
      <c r="N2835"/>
    </row>
    <row r="2836" spans="3:14">
      <c r="C2836"/>
      <c r="N2836"/>
    </row>
    <row r="2837" spans="3:14">
      <c r="C2837"/>
      <c r="N2837"/>
    </row>
    <row r="2838" spans="3:14">
      <c r="C2838"/>
      <c r="N2838"/>
    </row>
    <row r="2839" spans="3:14">
      <c r="C2839"/>
      <c r="N2839"/>
    </row>
    <row r="2840" spans="3:14">
      <c r="C2840"/>
      <c r="N2840"/>
    </row>
    <row r="2841" spans="3:14">
      <c r="C2841"/>
      <c r="N2841"/>
    </row>
    <row r="2842" spans="3:14">
      <c r="C2842"/>
      <c r="N2842"/>
    </row>
    <row r="2843" spans="3:14">
      <c r="C2843"/>
      <c r="N2843"/>
    </row>
    <row r="2844" spans="3:14">
      <c r="C2844"/>
      <c r="N2844"/>
    </row>
    <row r="2845" spans="3:14">
      <c r="C2845"/>
      <c r="N2845"/>
    </row>
    <row r="2846" spans="3:14">
      <c r="C2846"/>
      <c r="N2846"/>
    </row>
    <row r="2847" spans="3:14">
      <c r="C2847"/>
      <c r="N2847"/>
    </row>
    <row r="2848" spans="3:14">
      <c r="C2848"/>
      <c r="N2848"/>
    </row>
    <row r="2849" spans="3:14">
      <c r="C2849"/>
      <c r="N2849"/>
    </row>
    <row r="2850" spans="3:14">
      <c r="C2850"/>
      <c r="N2850"/>
    </row>
    <row r="2851" spans="3:14">
      <c r="C2851"/>
      <c r="N2851"/>
    </row>
    <row r="2852" spans="3:14">
      <c r="C2852"/>
      <c r="N2852"/>
    </row>
    <row r="2853" spans="3:14">
      <c r="C2853"/>
      <c r="N2853"/>
    </row>
    <row r="2854" spans="3:14">
      <c r="C2854"/>
      <c r="N2854"/>
    </row>
    <row r="2855" spans="3:14">
      <c r="C2855"/>
      <c r="N2855"/>
    </row>
    <row r="2856" spans="3:14">
      <c r="C2856"/>
      <c r="N2856"/>
    </row>
    <row r="2857" spans="3:14">
      <c r="C2857"/>
      <c r="N2857"/>
    </row>
    <row r="2858" spans="3:14">
      <c r="C2858"/>
      <c r="N2858"/>
    </row>
    <row r="2859" spans="3:14">
      <c r="C2859"/>
      <c r="N2859"/>
    </row>
    <row r="2860" spans="3:14">
      <c r="C2860"/>
      <c r="N2860"/>
    </row>
    <row r="2861" spans="3:14">
      <c r="C2861"/>
      <c r="N2861"/>
    </row>
    <row r="2862" spans="3:14">
      <c r="C2862"/>
      <c r="N2862"/>
    </row>
    <row r="2863" spans="3:14">
      <c r="C2863"/>
      <c r="N2863"/>
    </row>
    <row r="2864" spans="3:14">
      <c r="C2864"/>
      <c r="N2864"/>
    </row>
    <row r="2865" spans="3:14">
      <c r="C2865"/>
      <c r="N2865"/>
    </row>
    <row r="2866" spans="3:14">
      <c r="C2866"/>
      <c r="N2866"/>
    </row>
    <row r="2867" spans="3:14">
      <c r="C2867"/>
      <c r="N2867"/>
    </row>
    <row r="2868" spans="3:14">
      <c r="C2868"/>
      <c r="N2868"/>
    </row>
    <row r="2869" spans="3:14">
      <c r="C2869"/>
      <c r="N2869"/>
    </row>
    <row r="2870" spans="3:14">
      <c r="C2870"/>
      <c r="N2870"/>
    </row>
    <row r="2871" spans="3:14">
      <c r="C2871"/>
      <c r="N2871"/>
    </row>
    <row r="2872" spans="3:14">
      <c r="C2872"/>
      <c r="N2872"/>
    </row>
    <row r="2873" spans="3:14">
      <c r="C2873"/>
      <c r="N2873"/>
    </row>
    <row r="2874" spans="3:14">
      <c r="C2874"/>
      <c r="N2874"/>
    </row>
    <row r="2875" spans="3:14">
      <c r="C2875"/>
      <c r="N2875"/>
    </row>
    <row r="2876" spans="3:14">
      <c r="C2876"/>
      <c r="N2876"/>
    </row>
    <row r="2877" spans="3:14">
      <c r="C2877"/>
      <c r="N2877"/>
    </row>
    <row r="2878" spans="3:14">
      <c r="C2878"/>
      <c r="N2878"/>
    </row>
    <row r="2879" spans="3:14">
      <c r="C2879"/>
      <c r="N2879"/>
    </row>
    <row r="2880" spans="3:14">
      <c r="C2880"/>
      <c r="N2880"/>
    </row>
    <row r="2881" spans="3:14">
      <c r="C2881"/>
      <c r="N2881"/>
    </row>
    <row r="2882" spans="3:14">
      <c r="C2882"/>
      <c r="N2882"/>
    </row>
    <row r="2883" spans="3:14">
      <c r="C2883"/>
      <c r="N2883"/>
    </row>
    <row r="2884" spans="3:14">
      <c r="C2884"/>
      <c r="N2884"/>
    </row>
    <row r="2885" spans="3:14">
      <c r="C2885"/>
      <c r="N2885"/>
    </row>
    <row r="2886" spans="3:14">
      <c r="C2886"/>
      <c r="N2886"/>
    </row>
    <row r="2887" spans="3:14">
      <c r="C2887"/>
      <c r="N2887"/>
    </row>
    <row r="2888" spans="3:14">
      <c r="C2888"/>
      <c r="N2888"/>
    </row>
    <row r="2889" spans="3:14">
      <c r="C2889"/>
      <c r="N2889"/>
    </row>
    <row r="2890" spans="3:14">
      <c r="C2890"/>
      <c r="N2890"/>
    </row>
    <row r="2891" spans="3:14">
      <c r="C2891"/>
      <c r="N2891"/>
    </row>
    <row r="2892" spans="3:14">
      <c r="C2892"/>
      <c r="N2892"/>
    </row>
    <row r="2893" spans="3:14">
      <c r="C2893"/>
      <c r="N2893"/>
    </row>
    <row r="2894" spans="3:14">
      <c r="C2894"/>
      <c r="N2894"/>
    </row>
    <row r="2895" spans="3:14">
      <c r="C2895"/>
      <c r="N2895"/>
    </row>
    <row r="2896" spans="3:14">
      <c r="C2896"/>
      <c r="N2896"/>
    </row>
    <row r="2897" spans="3:14">
      <c r="C2897"/>
      <c r="N2897"/>
    </row>
    <row r="2898" spans="3:14">
      <c r="C2898"/>
      <c r="N2898"/>
    </row>
    <row r="2899" spans="3:14">
      <c r="C2899"/>
      <c r="N2899"/>
    </row>
    <row r="2900" spans="3:14">
      <c r="C2900"/>
      <c r="N2900"/>
    </row>
    <row r="2901" spans="3:14">
      <c r="C2901"/>
      <c r="N2901"/>
    </row>
    <row r="2902" spans="3:14">
      <c r="C2902"/>
      <c r="N2902"/>
    </row>
    <row r="2903" spans="3:14">
      <c r="C2903"/>
      <c r="N2903"/>
    </row>
    <row r="2904" spans="3:14">
      <c r="C2904"/>
      <c r="N2904"/>
    </row>
    <row r="2905" spans="3:14">
      <c r="C2905"/>
      <c r="N2905"/>
    </row>
    <row r="2906" spans="3:14">
      <c r="C2906"/>
      <c r="N2906"/>
    </row>
    <row r="2907" spans="3:14">
      <c r="C2907"/>
      <c r="N2907"/>
    </row>
    <row r="2908" spans="3:14">
      <c r="C2908"/>
      <c r="N2908"/>
    </row>
    <row r="2909" spans="3:14">
      <c r="C2909"/>
      <c r="N2909"/>
    </row>
    <row r="2910" spans="3:14">
      <c r="C2910"/>
      <c r="N2910"/>
    </row>
    <row r="2911" spans="3:14">
      <c r="C2911"/>
      <c r="N2911"/>
    </row>
    <row r="2912" spans="3:14">
      <c r="C2912"/>
      <c r="N2912"/>
    </row>
    <row r="2913" spans="3:14">
      <c r="C2913"/>
      <c r="N2913"/>
    </row>
    <row r="2914" spans="3:14">
      <c r="C2914"/>
      <c r="N2914"/>
    </row>
    <row r="2915" spans="3:14">
      <c r="C2915"/>
      <c r="N2915"/>
    </row>
    <row r="2916" spans="3:14">
      <c r="C2916"/>
      <c r="N2916"/>
    </row>
    <row r="2917" spans="3:14">
      <c r="C2917"/>
      <c r="N2917"/>
    </row>
    <row r="2918" spans="3:14">
      <c r="C2918"/>
      <c r="N2918"/>
    </row>
    <row r="2919" spans="3:14">
      <c r="C2919"/>
      <c r="N2919"/>
    </row>
    <row r="2920" spans="3:14">
      <c r="C2920"/>
      <c r="N2920"/>
    </row>
    <row r="2921" spans="3:14">
      <c r="C2921"/>
      <c r="N2921"/>
    </row>
    <row r="2922" spans="3:14">
      <c r="C2922"/>
      <c r="N2922"/>
    </row>
    <row r="2923" spans="3:14">
      <c r="C2923"/>
      <c r="N2923"/>
    </row>
    <row r="2924" spans="3:14">
      <c r="C2924"/>
      <c r="N2924"/>
    </row>
    <row r="2925" spans="3:14">
      <c r="C2925"/>
      <c r="N2925"/>
    </row>
    <row r="2926" spans="3:14">
      <c r="C2926"/>
      <c r="N2926"/>
    </row>
    <row r="2927" spans="3:14">
      <c r="C2927"/>
      <c r="N2927"/>
    </row>
    <row r="2928" spans="3:14">
      <c r="C2928"/>
      <c r="N2928"/>
    </row>
    <row r="2929" spans="3:14">
      <c r="C2929"/>
      <c r="N2929"/>
    </row>
    <row r="2930" spans="3:14">
      <c r="C2930"/>
      <c r="N2930"/>
    </row>
    <row r="2931" spans="3:14">
      <c r="C2931"/>
      <c r="N2931"/>
    </row>
    <row r="2932" spans="3:14">
      <c r="C2932"/>
      <c r="N2932"/>
    </row>
    <row r="2933" spans="3:14">
      <c r="C2933"/>
      <c r="N2933"/>
    </row>
    <row r="2934" spans="3:14">
      <c r="C2934"/>
      <c r="N2934"/>
    </row>
    <row r="2935" spans="3:14">
      <c r="C2935"/>
      <c r="N2935"/>
    </row>
    <row r="2936" spans="3:14">
      <c r="C2936"/>
      <c r="N2936"/>
    </row>
    <row r="2937" spans="3:14">
      <c r="C2937"/>
      <c r="N2937"/>
    </row>
    <row r="2938" spans="3:14">
      <c r="C2938"/>
      <c r="N2938"/>
    </row>
    <row r="2939" spans="3:14">
      <c r="C2939"/>
      <c r="N2939"/>
    </row>
    <row r="2940" spans="3:14">
      <c r="C2940"/>
      <c r="N2940"/>
    </row>
    <row r="2941" spans="3:14">
      <c r="C2941"/>
      <c r="N2941"/>
    </row>
    <row r="2942" spans="3:14">
      <c r="C2942"/>
      <c r="N2942"/>
    </row>
    <row r="2943" spans="3:14">
      <c r="C2943"/>
      <c r="N2943"/>
    </row>
    <row r="2944" spans="3:14">
      <c r="C2944"/>
      <c r="N2944"/>
    </row>
    <row r="2945" spans="3:14">
      <c r="C2945"/>
      <c r="N2945"/>
    </row>
    <row r="2946" spans="3:14">
      <c r="C2946"/>
      <c r="N2946"/>
    </row>
    <row r="2947" spans="3:14">
      <c r="C2947"/>
      <c r="N2947"/>
    </row>
    <row r="2948" spans="3:14">
      <c r="C2948"/>
      <c r="N2948"/>
    </row>
    <row r="2949" spans="3:14">
      <c r="C2949"/>
      <c r="N2949"/>
    </row>
    <row r="2950" spans="3:14">
      <c r="C2950"/>
      <c r="N2950"/>
    </row>
    <row r="2951" spans="3:14">
      <c r="C2951"/>
      <c r="N2951"/>
    </row>
    <row r="2952" spans="3:14">
      <c r="C2952"/>
      <c r="N2952"/>
    </row>
    <row r="2953" spans="3:14">
      <c r="C2953"/>
      <c r="N2953"/>
    </row>
    <row r="2954" spans="3:14">
      <c r="C2954"/>
      <c r="N2954"/>
    </row>
    <row r="2955" spans="3:14">
      <c r="C2955"/>
      <c r="N2955"/>
    </row>
    <row r="2956" spans="3:14">
      <c r="C2956"/>
      <c r="N2956"/>
    </row>
    <row r="2957" spans="3:14">
      <c r="C2957"/>
      <c r="N2957"/>
    </row>
    <row r="2958" spans="3:14">
      <c r="C2958"/>
      <c r="N2958"/>
    </row>
    <row r="2959" spans="3:14">
      <c r="C2959"/>
      <c r="N2959"/>
    </row>
    <row r="2960" spans="3:14">
      <c r="C2960"/>
      <c r="N2960"/>
    </row>
    <row r="2961" spans="3:14">
      <c r="C2961"/>
      <c r="N2961"/>
    </row>
    <row r="2962" spans="3:14">
      <c r="C2962"/>
      <c r="N2962"/>
    </row>
    <row r="2963" spans="3:14">
      <c r="C2963"/>
      <c r="N2963"/>
    </row>
    <row r="2964" spans="3:14">
      <c r="C2964"/>
      <c r="N2964"/>
    </row>
    <row r="2965" spans="3:14">
      <c r="C2965"/>
      <c r="N2965"/>
    </row>
    <row r="2966" spans="3:14">
      <c r="C2966"/>
      <c r="N2966"/>
    </row>
    <row r="2967" spans="3:14">
      <c r="C2967"/>
      <c r="N2967"/>
    </row>
    <row r="2968" spans="3:14">
      <c r="C2968"/>
      <c r="N2968"/>
    </row>
    <row r="2969" spans="3:14">
      <c r="C2969"/>
      <c r="N2969"/>
    </row>
    <row r="2970" spans="3:14">
      <c r="C2970"/>
      <c r="N2970"/>
    </row>
    <row r="2971" spans="3:14">
      <c r="C2971"/>
      <c r="N2971"/>
    </row>
    <row r="2972" spans="3:14">
      <c r="C2972"/>
      <c r="N2972"/>
    </row>
    <row r="2973" spans="3:14">
      <c r="C2973"/>
      <c r="N2973"/>
    </row>
    <row r="2974" spans="3:14">
      <c r="C2974"/>
      <c r="N2974"/>
    </row>
    <row r="2975" spans="3:14">
      <c r="C2975"/>
      <c r="N2975"/>
    </row>
    <row r="2976" spans="3:14">
      <c r="C2976"/>
      <c r="N2976"/>
    </row>
    <row r="2977" spans="3:14">
      <c r="C2977"/>
      <c r="N2977"/>
    </row>
    <row r="2978" spans="3:14">
      <c r="C2978"/>
      <c r="N2978"/>
    </row>
    <row r="2979" spans="3:14">
      <c r="C2979"/>
      <c r="N2979"/>
    </row>
    <row r="2980" spans="3:14">
      <c r="C2980"/>
      <c r="N2980"/>
    </row>
    <row r="2981" spans="3:14">
      <c r="C2981"/>
      <c r="N2981"/>
    </row>
    <row r="2982" spans="3:14">
      <c r="C2982"/>
      <c r="N2982"/>
    </row>
    <row r="2983" spans="3:14">
      <c r="C2983"/>
      <c r="N2983"/>
    </row>
    <row r="2984" spans="3:14">
      <c r="C2984"/>
      <c r="N2984"/>
    </row>
    <row r="2985" spans="3:14">
      <c r="C2985"/>
      <c r="N2985"/>
    </row>
    <row r="2986" spans="3:14">
      <c r="C2986"/>
      <c r="N2986"/>
    </row>
    <row r="2987" spans="3:14">
      <c r="C2987"/>
      <c r="N2987"/>
    </row>
    <row r="2988" spans="3:14">
      <c r="C2988"/>
      <c r="N2988"/>
    </row>
    <row r="2989" spans="3:14">
      <c r="C2989"/>
      <c r="N2989"/>
    </row>
    <row r="2990" spans="3:14">
      <c r="C2990"/>
      <c r="N2990"/>
    </row>
    <row r="2991" spans="3:14">
      <c r="C2991"/>
      <c r="N2991"/>
    </row>
    <row r="2992" spans="3:14">
      <c r="C2992"/>
      <c r="N2992"/>
    </row>
    <row r="2993" spans="3:14">
      <c r="C2993"/>
      <c r="N2993"/>
    </row>
    <row r="2994" spans="3:14">
      <c r="C2994"/>
      <c r="N2994"/>
    </row>
    <row r="2995" spans="3:14">
      <c r="C2995"/>
      <c r="N2995"/>
    </row>
    <row r="2996" spans="3:14">
      <c r="C2996"/>
      <c r="N2996"/>
    </row>
    <row r="2997" spans="3:14">
      <c r="C2997"/>
      <c r="N2997"/>
    </row>
    <row r="2998" spans="3:14">
      <c r="C2998"/>
      <c r="N2998"/>
    </row>
    <row r="2999" spans="3:14">
      <c r="C2999"/>
      <c r="N2999"/>
    </row>
    <row r="3000" spans="3:14">
      <c r="C3000"/>
      <c r="N3000"/>
    </row>
    <row r="3001" spans="3:14">
      <c r="C3001"/>
      <c r="N3001"/>
    </row>
    <row r="3002" spans="3:14">
      <c r="C3002"/>
      <c r="N3002"/>
    </row>
    <row r="3003" spans="3:14">
      <c r="C3003"/>
      <c r="N3003"/>
    </row>
    <row r="3004" spans="3:14">
      <c r="C3004"/>
      <c r="N3004"/>
    </row>
    <row r="3005" spans="3:14">
      <c r="C3005"/>
      <c r="N3005"/>
    </row>
    <row r="3006" spans="3:14">
      <c r="C3006"/>
      <c r="N3006"/>
    </row>
    <row r="3007" spans="3:14">
      <c r="C3007"/>
      <c r="N3007"/>
    </row>
    <row r="3008" spans="3:14">
      <c r="C3008"/>
      <c r="N3008"/>
    </row>
    <row r="3009" spans="3:14">
      <c r="C3009"/>
      <c r="N3009"/>
    </row>
    <row r="3010" spans="3:14">
      <c r="C3010"/>
      <c r="N3010"/>
    </row>
    <row r="3011" spans="3:14">
      <c r="C3011"/>
      <c r="N3011"/>
    </row>
    <row r="3012" spans="3:14">
      <c r="C3012"/>
      <c r="N3012"/>
    </row>
    <row r="3013" spans="3:14">
      <c r="C3013"/>
      <c r="N3013"/>
    </row>
    <row r="3014" spans="3:14">
      <c r="C3014"/>
      <c r="N3014"/>
    </row>
    <row r="3015" spans="3:14">
      <c r="C3015"/>
      <c r="N3015"/>
    </row>
    <row r="3016" spans="3:14">
      <c r="C3016"/>
      <c r="N3016"/>
    </row>
    <row r="3017" spans="3:14">
      <c r="C3017"/>
      <c r="N3017"/>
    </row>
    <row r="3018" spans="3:14">
      <c r="C3018"/>
      <c r="N3018"/>
    </row>
    <row r="3019" spans="3:14">
      <c r="C3019"/>
      <c r="N3019"/>
    </row>
    <row r="3020" spans="3:14">
      <c r="C3020"/>
      <c r="N3020"/>
    </row>
    <row r="3021" spans="3:14">
      <c r="C3021"/>
      <c r="N3021"/>
    </row>
    <row r="3022" spans="3:14">
      <c r="C3022"/>
      <c r="N3022"/>
    </row>
    <row r="3023" spans="3:14">
      <c r="C3023"/>
      <c r="N3023"/>
    </row>
    <row r="3024" spans="3:14">
      <c r="C3024"/>
      <c r="N3024"/>
    </row>
    <row r="3025" spans="3:14">
      <c r="C3025"/>
      <c r="N3025"/>
    </row>
    <row r="3026" spans="3:14">
      <c r="C3026"/>
      <c r="N3026"/>
    </row>
    <row r="3027" spans="3:14">
      <c r="C3027"/>
      <c r="N3027"/>
    </row>
    <row r="3028" spans="3:14">
      <c r="C3028"/>
      <c r="N3028"/>
    </row>
    <row r="3029" spans="3:14">
      <c r="C3029"/>
      <c r="N3029"/>
    </row>
    <row r="3030" spans="3:14">
      <c r="C3030"/>
      <c r="N3030"/>
    </row>
    <row r="3031" spans="3:14">
      <c r="C3031"/>
      <c r="N3031"/>
    </row>
    <row r="3032" spans="3:14">
      <c r="C3032"/>
      <c r="N3032"/>
    </row>
    <row r="3033" spans="3:14">
      <c r="C3033"/>
      <c r="N3033"/>
    </row>
    <row r="3034" spans="3:14">
      <c r="C3034"/>
      <c r="N3034"/>
    </row>
    <row r="3035" spans="3:14">
      <c r="C3035"/>
      <c r="N3035"/>
    </row>
    <row r="3036" spans="3:14">
      <c r="C3036"/>
      <c r="N3036"/>
    </row>
    <row r="3037" spans="3:14">
      <c r="C3037"/>
      <c r="N3037"/>
    </row>
    <row r="3038" spans="3:14">
      <c r="C3038"/>
      <c r="N3038"/>
    </row>
    <row r="3039" spans="3:14">
      <c r="C3039"/>
      <c r="N3039"/>
    </row>
    <row r="3040" spans="3:14">
      <c r="C3040"/>
      <c r="N3040"/>
    </row>
    <row r="3041" spans="3:14">
      <c r="C3041"/>
      <c r="N3041"/>
    </row>
    <row r="3042" spans="3:14">
      <c r="C3042"/>
      <c r="N3042"/>
    </row>
    <row r="3043" spans="3:14">
      <c r="C3043"/>
      <c r="N3043"/>
    </row>
    <row r="3044" spans="3:14">
      <c r="C3044"/>
      <c r="N3044"/>
    </row>
    <row r="3045" spans="3:14">
      <c r="C3045"/>
      <c r="N3045"/>
    </row>
    <row r="3046" spans="3:14">
      <c r="C3046"/>
      <c r="N3046"/>
    </row>
    <row r="3047" spans="3:14">
      <c r="C3047"/>
      <c r="N3047"/>
    </row>
    <row r="3048" spans="3:14">
      <c r="C3048"/>
      <c r="N3048"/>
    </row>
    <row r="3049" spans="3:14">
      <c r="C3049"/>
      <c r="N3049"/>
    </row>
    <row r="3050" spans="3:14">
      <c r="C3050"/>
      <c r="N3050"/>
    </row>
    <row r="3051" spans="3:14">
      <c r="C3051"/>
      <c r="N3051"/>
    </row>
    <row r="3052" spans="3:14">
      <c r="C3052"/>
      <c r="N3052"/>
    </row>
    <row r="3053" spans="3:14">
      <c r="C3053"/>
      <c r="N3053"/>
    </row>
    <row r="3054" spans="3:14">
      <c r="C3054"/>
      <c r="N3054"/>
    </row>
    <row r="3055" spans="3:14">
      <c r="C3055"/>
      <c r="N3055"/>
    </row>
    <row r="3056" spans="3:14">
      <c r="C3056"/>
      <c r="N3056"/>
    </row>
    <row r="3057" spans="3:14">
      <c r="C3057"/>
      <c r="N3057"/>
    </row>
    <row r="3058" spans="3:14">
      <c r="C3058"/>
      <c r="N3058"/>
    </row>
    <row r="3059" spans="3:14">
      <c r="C3059"/>
      <c r="N3059"/>
    </row>
    <row r="3060" spans="3:14">
      <c r="C3060"/>
      <c r="N3060"/>
    </row>
    <row r="3061" spans="3:14">
      <c r="C3061"/>
      <c r="N3061"/>
    </row>
    <row r="3062" spans="3:14">
      <c r="C3062"/>
      <c r="N3062"/>
    </row>
    <row r="3063" spans="3:14">
      <c r="C3063"/>
      <c r="N3063"/>
    </row>
    <row r="3064" spans="3:14">
      <c r="C3064"/>
      <c r="N3064"/>
    </row>
    <row r="3065" spans="3:14">
      <c r="C3065"/>
      <c r="N3065"/>
    </row>
    <row r="3066" spans="3:14">
      <c r="C3066"/>
      <c r="N3066"/>
    </row>
    <row r="3067" spans="3:14">
      <c r="C3067"/>
      <c r="N3067"/>
    </row>
    <row r="3068" spans="3:14">
      <c r="C3068"/>
      <c r="N3068"/>
    </row>
    <row r="3069" spans="3:14">
      <c r="C3069"/>
      <c r="N3069"/>
    </row>
    <row r="3070" spans="3:14">
      <c r="C3070"/>
      <c r="N3070"/>
    </row>
    <row r="3071" spans="3:14">
      <c r="C3071"/>
      <c r="N3071"/>
    </row>
    <row r="3072" spans="3:14">
      <c r="C3072"/>
      <c r="N3072"/>
    </row>
    <row r="3073" spans="3:14">
      <c r="C3073"/>
      <c r="N3073"/>
    </row>
    <row r="3074" spans="3:14">
      <c r="C3074"/>
      <c r="N3074"/>
    </row>
    <row r="3075" spans="3:14">
      <c r="C3075"/>
      <c r="N3075"/>
    </row>
    <row r="3076" spans="3:14">
      <c r="C3076"/>
      <c r="N3076"/>
    </row>
    <row r="3077" spans="3:14">
      <c r="C3077"/>
      <c r="N3077"/>
    </row>
    <row r="3078" spans="3:14">
      <c r="C3078"/>
      <c r="N3078"/>
    </row>
    <row r="3079" spans="3:14">
      <c r="C3079"/>
      <c r="N3079"/>
    </row>
    <row r="3080" spans="3:14">
      <c r="C3080"/>
      <c r="N3080"/>
    </row>
    <row r="3081" spans="3:14">
      <c r="C3081"/>
      <c r="N3081"/>
    </row>
    <row r="3082" spans="3:14">
      <c r="C3082"/>
      <c r="N3082"/>
    </row>
    <row r="3083" spans="3:14">
      <c r="C3083"/>
      <c r="N3083"/>
    </row>
    <row r="3084" spans="3:14">
      <c r="C3084"/>
      <c r="N3084"/>
    </row>
    <row r="3085" spans="3:14">
      <c r="C3085"/>
      <c r="N3085"/>
    </row>
    <row r="3086" spans="3:14">
      <c r="C3086"/>
      <c r="N3086"/>
    </row>
    <row r="3087" spans="3:14">
      <c r="C3087"/>
      <c r="N3087"/>
    </row>
    <row r="3088" spans="3:14">
      <c r="C3088"/>
      <c r="N3088"/>
    </row>
    <row r="3089" spans="3:14">
      <c r="C3089"/>
      <c r="N3089"/>
    </row>
    <row r="3090" spans="3:14">
      <c r="C3090"/>
      <c r="N3090"/>
    </row>
    <row r="3091" spans="3:14">
      <c r="C3091"/>
      <c r="N3091"/>
    </row>
    <row r="3092" spans="3:14">
      <c r="C3092"/>
      <c r="N3092"/>
    </row>
    <row r="3093" spans="3:14">
      <c r="C3093"/>
      <c r="N3093"/>
    </row>
    <row r="3094" spans="3:14">
      <c r="C3094"/>
      <c r="N3094"/>
    </row>
    <row r="3095" spans="3:14">
      <c r="C3095"/>
      <c r="N3095"/>
    </row>
    <row r="3096" spans="3:14">
      <c r="C3096"/>
      <c r="N3096"/>
    </row>
    <row r="3097" spans="3:14">
      <c r="C3097"/>
      <c r="N3097"/>
    </row>
    <row r="3098" spans="3:14">
      <c r="C3098"/>
      <c r="N3098"/>
    </row>
    <row r="3099" spans="3:14">
      <c r="C3099"/>
      <c r="N3099"/>
    </row>
    <row r="3100" spans="3:14">
      <c r="C3100"/>
      <c r="N3100"/>
    </row>
    <row r="3101" spans="3:14">
      <c r="C3101"/>
      <c r="N3101"/>
    </row>
    <row r="3102" spans="3:14">
      <c r="C3102"/>
      <c r="N3102"/>
    </row>
    <row r="3103" spans="3:14">
      <c r="C3103"/>
      <c r="N3103"/>
    </row>
    <row r="3104" spans="3:14">
      <c r="C3104"/>
      <c r="N3104"/>
    </row>
    <row r="3105" spans="3:14">
      <c r="C3105"/>
      <c r="N3105"/>
    </row>
    <row r="3106" spans="3:14">
      <c r="C3106"/>
      <c r="N3106"/>
    </row>
    <row r="3107" spans="3:14">
      <c r="C3107"/>
      <c r="N3107"/>
    </row>
    <row r="3108" spans="3:14">
      <c r="C3108"/>
      <c r="N3108"/>
    </row>
    <row r="3109" spans="3:14">
      <c r="C3109"/>
      <c r="N3109"/>
    </row>
    <row r="3110" spans="3:14">
      <c r="C3110"/>
      <c r="N3110"/>
    </row>
    <row r="3111" spans="3:14">
      <c r="C3111"/>
      <c r="N3111"/>
    </row>
    <row r="3112" spans="3:14">
      <c r="C3112"/>
      <c r="N3112"/>
    </row>
    <row r="3113" spans="3:14">
      <c r="C3113"/>
      <c r="N3113"/>
    </row>
    <row r="3114" spans="3:14">
      <c r="C3114"/>
      <c r="N3114"/>
    </row>
    <row r="3115" spans="3:14">
      <c r="C3115"/>
      <c r="N3115"/>
    </row>
    <row r="3116" spans="3:14">
      <c r="C3116"/>
      <c r="N3116"/>
    </row>
    <row r="3117" spans="3:14">
      <c r="C3117"/>
      <c r="N3117"/>
    </row>
    <row r="3118" spans="3:14">
      <c r="C3118"/>
      <c r="N3118"/>
    </row>
    <row r="3119" spans="3:14">
      <c r="C3119"/>
      <c r="N3119"/>
    </row>
    <row r="3120" spans="3:14">
      <c r="C3120"/>
      <c r="N3120"/>
    </row>
    <row r="3121" spans="3:14">
      <c r="C3121"/>
      <c r="N3121"/>
    </row>
    <row r="3122" spans="3:14">
      <c r="C3122"/>
      <c r="N3122"/>
    </row>
    <row r="3123" spans="3:14">
      <c r="C3123"/>
      <c r="N3123"/>
    </row>
    <row r="3124" spans="3:14">
      <c r="C3124"/>
      <c r="N3124"/>
    </row>
    <row r="3125" spans="3:14">
      <c r="C3125"/>
      <c r="N3125"/>
    </row>
    <row r="3126" spans="3:14">
      <c r="C3126"/>
      <c r="N3126"/>
    </row>
    <row r="3127" spans="3:14">
      <c r="C3127"/>
      <c r="N3127"/>
    </row>
    <row r="3128" spans="3:14">
      <c r="C3128"/>
      <c r="N3128"/>
    </row>
    <row r="3129" spans="3:14">
      <c r="C3129"/>
      <c r="N3129"/>
    </row>
    <row r="3130" spans="3:14">
      <c r="C3130"/>
      <c r="N3130"/>
    </row>
    <row r="3131" spans="3:14">
      <c r="C3131"/>
      <c r="N3131"/>
    </row>
    <row r="3132" spans="3:14">
      <c r="C3132"/>
      <c r="N3132"/>
    </row>
    <row r="3133" spans="3:14">
      <c r="C3133"/>
      <c r="N3133"/>
    </row>
    <row r="3134" spans="3:14">
      <c r="C3134"/>
      <c r="N3134"/>
    </row>
    <row r="3135" spans="3:14">
      <c r="C3135"/>
      <c r="N3135"/>
    </row>
    <row r="3136" spans="3:14">
      <c r="C3136"/>
      <c r="N3136"/>
    </row>
    <row r="3137" spans="3:14">
      <c r="C3137"/>
      <c r="N3137"/>
    </row>
    <row r="3138" spans="3:14">
      <c r="C3138"/>
      <c r="N3138"/>
    </row>
    <row r="3139" spans="3:14">
      <c r="C3139"/>
      <c r="N3139"/>
    </row>
    <row r="3140" spans="3:14">
      <c r="C3140"/>
      <c r="N3140"/>
    </row>
    <row r="3141" spans="3:14">
      <c r="C3141"/>
      <c r="N3141"/>
    </row>
    <row r="3142" spans="3:14">
      <c r="C3142"/>
      <c r="N3142"/>
    </row>
    <row r="3143" spans="3:14">
      <c r="C3143"/>
      <c r="N3143"/>
    </row>
    <row r="3144" spans="3:14">
      <c r="C3144"/>
      <c r="N3144"/>
    </row>
    <row r="3145" spans="3:14">
      <c r="C3145"/>
      <c r="N3145"/>
    </row>
    <row r="3146" spans="3:14">
      <c r="C3146"/>
      <c r="N3146"/>
    </row>
    <row r="3147" spans="3:14">
      <c r="C3147"/>
      <c r="N3147"/>
    </row>
    <row r="3148" spans="3:14">
      <c r="C3148"/>
      <c r="N3148"/>
    </row>
    <row r="3149" spans="3:14">
      <c r="C3149"/>
      <c r="N3149"/>
    </row>
    <row r="3150" spans="3:14">
      <c r="C3150"/>
      <c r="N3150"/>
    </row>
    <row r="3151" spans="3:14">
      <c r="C3151"/>
      <c r="N3151"/>
    </row>
    <row r="3152" spans="3:14">
      <c r="C3152"/>
      <c r="N3152"/>
    </row>
    <row r="3153" spans="3:14">
      <c r="C3153"/>
      <c r="N3153"/>
    </row>
    <row r="3154" spans="3:14">
      <c r="C3154"/>
      <c r="N3154"/>
    </row>
    <row r="3155" spans="3:14">
      <c r="C3155"/>
      <c r="N3155"/>
    </row>
    <row r="3156" spans="3:14">
      <c r="C3156"/>
      <c r="N3156"/>
    </row>
    <row r="3157" spans="3:14">
      <c r="C3157"/>
      <c r="N3157"/>
    </row>
    <row r="3158" spans="3:14">
      <c r="C3158"/>
      <c r="N3158"/>
    </row>
    <row r="3159" spans="3:14">
      <c r="C3159"/>
      <c r="N3159"/>
    </row>
    <row r="3160" spans="3:14">
      <c r="C3160"/>
      <c r="N3160"/>
    </row>
    <row r="3161" spans="3:14">
      <c r="C3161"/>
      <c r="N3161"/>
    </row>
    <row r="3162" spans="3:14">
      <c r="C3162"/>
      <c r="N3162"/>
    </row>
    <row r="3163" spans="3:14">
      <c r="C3163"/>
      <c r="N3163"/>
    </row>
    <row r="3164" spans="3:14">
      <c r="C3164"/>
      <c r="N3164"/>
    </row>
    <row r="3165" spans="3:14">
      <c r="C3165"/>
      <c r="N3165"/>
    </row>
    <row r="3166" spans="3:14">
      <c r="C3166"/>
      <c r="N3166"/>
    </row>
    <row r="3167" spans="3:14">
      <c r="C3167"/>
      <c r="N3167"/>
    </row>
    <row r="3168" spans="3:14">
      <c r="C3168"/>
      <c r="N3168"/>
    </row>
    <row r="3169" spans="3:14">
      <c r="C3169"/>
      <c r="N3169"/>
    </row>
    <row r="3170" spans="3:14">
      <c r="C3170"/>
      <c r="N3170"/>
    </row>
    <row r="3171" spans="3:14">
      <c r="C3171"/>
      <c r="N3171"/>
    </row>
    <row r="3172" spans="3:14">
      <c r="C3172"/>
      <c r="N3172"/>
    </row>
    <row r="3173" spans="3:14">
      <c r="C3173"/>
      <c r="N3173"/>
    </row>
    <row r="3174" spans="3:14">
      <c r="C3174"/>
      <c r="N3174"/>
    </row>
    <row r="3175" spans="3:14">
      <c r="C3175"/>
      <c r="N3175"/>
    </row>
    <row r="3176" spans="3:14">
      <c r="C3176"/>
      <c r="N3176"/>
    </row>
    <row r="3177" spans="3:14">
      <c r="C3177"/>
      <c r="N3177"/>
    </row>
    <row r="3178" spans="3:14">
      <c r="C3178"/>
      <c r="N3178"/>
    </row>
    <row r="3179" spans="3:14">
      <c r="C3179"/>
      <c r="N3179"/>
    </row>
    <row r="3180" spans="3:14">
      <c r="C3180"/>
      <c r="N3180"/>
    </row>
    <row r="3181" spans="3:14">
      <c r="C3181"/>
      <c r="N3181"/>
    </row>
    <row r="3182" spans="3:14">
      <c r="C3182"/>
      <c r="N3182"/>
    </row>
    <row r="3183" spans="3:14">
      <c r="C3183"/>
      <c r="N3183"/>
    </row>
    <row r="3184" spans="3:14">
      <c r="C3184"/>
      <c r="N3184"/>
    </row>
    <row r="3185" spans="3:14">
      <c r="C3185"/>
      <c r="N3185"/>
    </row>
    <row r="3186" spans="3:14">
      <c r="C3186"/>
      <c r="N3186"/>
    </row>
    <row r="3187" spans="3:14">
      <c r="C3187"/>
      <c r="N3187"/>
    </row>
    <row r="3188" spans="3:14">
      <c r="C3188"/>
      <c r="N3188"/>
    </row>
    <row r="3189" spans="3:14">
      <c r="C3189"/>
      <c r="N3189"/>
    </row>
    <row r="3190" spans="3:14">
      <c r="C3190"/>
      <c r="N3190"/>
    </row>
    <row r="3191" spans="3:14">
      <c r="C3191"/>
      <c r="N3191"/>
    </row>
    <row r="3192" spans="3:14">
      <c r="C3192"/>
      <c r="N3192"/>
    </row>
    <row r="3193" spans="3:14">
      <c r="C3193"/>
      <c r="N3193"/>
    </row>
    <row r="3194" spans="3:14">
      <c r="C3194"/>
      <c r="N3194"/>
    </row>
    <row r="3195" spans="3:14">
      <c r="C3195"/>
      <c r="N3195"/>
    </row>
    <row r="3196" spans="3:14">
      <c r="C3196"/>
      <c r="N3196"/>
    </row>
    <row r="3197" spans="3:14">
      <c r="C3197"/>
      <c r="N3197"/>
    </row>
    <row r="3198" spans="3:14">
      <c r="C3198"/>
      <c r="N3198"/>
    </row>
    <row r="3199" spans="3:14">
      <c r="C3199"/>
      <c r="N3199"/>
    </row>
    <row r="3200" spans="3:14">
      <c r="C3200"/>
      <c r="N3200"/>
    </row>
    <row r="3201" spans="3:14">
      <c r="C3201"/>
      <c r="N3201"/>
    </row>
    <row r="3202" spans="3:14">
      <c r="C3202"/>
      <c r="N3202"/>
    </row>
    <row r="3203" spans="3:14">
      <c r="C3203"/>
      <c r="N3203"/>
    </row>
    <row r="3204" spans="3:14">
      <c r="C3204"/>
      <c r="N3204"/>
    </row>
    <row r="3205" spans="3:14">
      <c r="C3205"/>
      <c r="N3205"/>
    </row>
    <row r="3206" spans="3:14">
      <c r="C3206"/>
      <c r="N3206"/>
    </row>
    <row r="3207" spans="3:14">
      <c r="C3207"/>
      <c r="N3207"/>
    </row>
    <row r="3208" spans="3:14">
      <c r="C3208"/>
      <c r="N3208"/>
    </row>
    <row r="3209" spans="3:14">
      <c r="C3209"/>
      <c r="N3209"/>
    </row>
    <row r="3210" spans="3:14">
      <c r="C3210"/>
      <c r="N3210"/>
    </row>
    <row r="3211" spans="3:14">
      <c r="C3211"/>
      <c r="N3211"/>
    </row>
    <row r="3212" spans="3:14">
      <c r="C3212"/>
      <c r="N3212"/>
    </row>
    <row r="3213" spans="3:14">
      <c r="C3213"/>
      <c r="N3213"/>
    </row>
    <row r="3214" spans="3:14">
      <c r="C3214"/>
      <c r="N3214"/>
    </row>
    <row r="3215" spans="3:14">
      <c r="C3215"/>
      <c r="N3215"/>
    </row>
    <row r="3216" spans="3:14">
      <c r="C3216"/>
      <c r="N3216"/>
    </row>
    <row r="3217" spans="3:14">
      <c r="C3217"/>
      <c r="N3217"/>
    </row>
    <row r="3218" spans="3:14">
      <c r="C3218"/>
      <c r="N3218"/>
    </row>
    <row r="3219" spans="3:14">
      <c r="C3219"/>
      <c r="N3219"/>
    </row>
    <row r="3220" spans="3:14">
      <c r="C3220"/>
      <c r="N3220"/>
    </row>
    <row r="3221" spans="3:14">
      <c r="C3221"/>
      <c r="N3221"/>
    </row>
    <row r="3222" spans="3:14">
      <c r="C3222"/>
      <c r="N3222"/>
    </row>
    <row r="3223" spans="3:14">
      <c r="C3223"/>
      <c r="N3223"/>
    </row>
    <row r="3224" spans="3:14">
      <c r="C3224"/>
      <c r="N3224"/>
    </row>
    <row r="3225" spans="3:14">
      <c r="C3225"/>
      <c r="N3225"/>
    </row>
    <row r="3226" spans="3:14">
      <c r="C3226"/>
      <c r="N3226"/>
    </row>
    <row r="3227" spans="3:14">
      <c r="C3227"/>
      <c r="N3227"/>
    </row>
    <row r="3228" spans="3:14">
      <c r="C3228"/>
      <c r="N3228"/>
    </row>
    <row r="3229" spans="3:14">
      <c r="C3229"/>
      <c r="N3229"/>
    </row>
    <row r="3230" spans="3:14">
      <c r="C3230"/>
      <c r="N3230"/>
    </row>
    <row r="3231" spans="3:14">
      <c r="C3231"/>
      <c r="N3231"/>
    </row>
    <row r="3232" spans="3:14">
      <c r="C3232"/>
      <c r="N3232"/>
    </row>
    <row r="3233" spans="3:14">
      <c r="C3233"/>
      <c r="N3233"/>
    </row>
    <row r="3234" spans="3:14">
      <c r="C3234"/>
      <c r="N3234"/>
    </row>
    <row r="3235" spans="3:14">
      <c r="C3235"/>
      <c r="N3235"/>
    </row>
    <row r="3236" spans="3:14">
      <c r="C3236"/>
      <c r="N3236"/>
    </row>
    <row r="3237" spans="3:14">
      <c r="C3237"/>
      <c r="N3237"/>
    </row>
    <row r="3238" spans="3:14">
      <c r="C3238"/>
      <c r="N3238"/>
    </row>
    <row r="3239" spans="3:14">
      <c r="C3239"/>
      <c r="N3239"/>
    </row>
    <row r="3240" spans="3:14">
      <c r="C3240"/>
      <c r="N3240"/>
    </row>
    <row r="3241" spans="3:14">
      <c r="C3241"/>
      <c r="N3241"/>
    </row>
    <row r="3242" spans="3:14">
      <c r="C3242"/>
      <c r="N3242"/>
    </row>
    <row r="3243" spans="3:14">
      <c r="C3243"/>
      <c r="N3243"/>
    </row>
    <row r="3244" spans="3:14">
      <c r="C3244"/>
      <c r="N3244"/>
    </row>
    <row r="3245" spans="3:14">
      <c r="C3245"/>
      <c r="N3245"/>
    </row>
    <row r="3246" spans="3:14">
      <c r="C3246"/>
      <c r="N3246"/>
    </row>
    <row r="3247" spans="3:14">
      <c r="C3247"/>
      <c r="N3247"/>
    </row>
    <row r="3248" spans="3:14">
      <c r="C3248"/>
      <c r="N3248"/>
    </row>
    <row r="3249" spans="3:14">
      <c r="C3249"/>
      <c r="N3249"/>
    </row>
    <row r="3250" spans="3:14">
      <c r="C3250"/>
      <c r="N3250"/>
    </row>
    <row r="3251" spans="3:14">
      <c r="C3251"/>
      <c r="N3251"/>
    </row>
    <row r="3252" spans="3:14">
      <c r="C3252"/>
      <c r="N3252"/>
    </row>
    <row r="3253" spans="3:14">
      <c r="C3253"/>
      <c r="N3253"/>
    </row>
    <row r="3254" spans="3:14">
      <c r="C3254"/>
      <c r="N3254"/>
    </row>
    <row r="3255" spans="3:14">
      <c r="C3255"/>
      <c r="N3255"/>
    </row>
    <row r="3256" spans="3:14">
      <c r="C3256"/>
      <c r="N3256"/>
    </row>
    <row r="3257" spans="3:14">
      <c r="C3257"/>
      <c r="N3257"/>
    </row>
    <row r="3258" spans="3:14">
      <c r="C3258"/>
      <c r="N3258"/>
    </row>
    <row r="3259" spans="3:14">
      <c r="C3259"/>
      <c r="N3259"/>
    </row>
    <row r="3260" spans="3:14">
      <c r="C3260"/>
      <c r="N3260"/>
    </row>
    <row r="3261" spans="3:14">
      <c r="C3261"/>
      <c r="N3261"/>
    </row>
    <row r="3262" spans="3:14">
      <c r="C3262"/>
      <c r="N3262"/>
    </row>
    <row r="3263" spans="3:14">
      <c r="C3263"/>
      <c r="N3263"/>
    </row>
    <row r="3264" spans="3:14">
      <c r="C3264"/>
      <c r="N3264"/>
    </row>
    <row r="3265" spans="3:14">
      <c r="C3265"/>
      <c r="N3265"/>
    </row>
    <row r="3266" spans="3:14">
      <c r="C3266"/>
      <c r="N3266"/>
    </row>
    <row r="3267" spans="3:14">
      <c r="C3267"/>
      <c r="N3267"/>
    </row>
    <row r="3268" spans="3:14">
      <c r="C3268"/>
      <c r="N3268"/>
    </row>
    <row r="3269" spans="3:14">
      <c r="C3269"/>
      <c r="N3269"/>
    </row>
    <row r="3270" spans="3:14">
      <c r="C3270"/>
      <c r="N3270"/>
    </row>
    <row r="3271" spans="3:14">
      <c r="C3271"/>
      <c r="N3271"/>
    </row>
    <row r="3272" spans="3:14">
      <c r="C3272"/>
      <c r="N3272"/>
    </row>
    <row r="3273" spans="3:14">
      <c r="C3273"/>
      <c r="N3273"/>
    </row>
    <row r="3274" spans="3:14">
      <c r="C3274"/>
      <c r="N3274"/>
    </row>
    <row r="3275" spans="3:14">
      <c r="C3275"/>
      <c r="N3275"/>
    </row>
    <row r="3276" spans="3:14">
      <c r="C3276"/>
      <c r="N3276"/>
    </row>
    <row r="3277" spans="3:14">
      <c r="C3277"/>
      <c r="N3277"/>
    </row>
    <row r="3278" spans="3:14">
      <c r="C3278"/>
      <c r="N3278"/>
    </row>
    <row r="3279" spans="3:14">
      <c r="C3279"/>
      <c r="N3279"/>
    </row>
    <row r="3280" spans="3:14">
      <c r="C3280"/>
      <c r="N3280"/>
    </row>
    <row r="3281" spans="3:14">
      <c r="C3281"/>
      <c r="N3281"/>
    </row>
    <row r="3282" spans="3:14">
      <c r="C3282"/>
      <c r="N3282"/>
    </row>
    <row r="3283" spans="3:14">
      <c r="C3283"/>
      <c r="N3283"/>
    </row>
    <row r="3284" spans="3:14">
      <c r="C3284"/>
      <c r="N3284"/>
    </row>
    <row r="3285" spans="3:14">
      <c r="C3285"/>
      <c r="N3285"/>
    </row>
    <row r="3286" spans="3:14">
      <c r="C3286"/>
      <c r="N3286"/>
    </row>
    <row r="3287" spans="3:14">
      <c r="C3287"/>
      <c r="N3287"/>
    </row>
    <row r="3288" spans="3:14">
      <c r="C3288"/>
      <c r="N3288"/>
    </row>
    <row r="3289" spans="3:14">
      <c r="C3289"/>
      <c r="N3289"/>
    </row>
    <row r="3290" spans="3:14">
      <c r="C3290"/>
      <c r="N3290"/>
    </row>
    <row r="3291" spans="3:14">
      <c r="C3291"/>
      <c r="N3291"/>
    </row>
    <row r="3292" spans="3:14">
      <c r="C3292"/>
      <c r="N3292"/>
    </row>
    <row r="3293" spans="3:14">
      <c r="C3293"/>
      <c r="N3293"/>
    </row>
    <row r="3294" spans="3:14">
      <c r="C3294"/>
      <c r="N3294"/>
    </row>
    <row r="3295" spans="3:14">
      <c r="C3295"/>
      <c r="N3295"/>
    </row>
    <row r="3296" spans="3:14">
      <c r="C3296"/>
      <c r="N3296"/>
    </row>
    <row r="3297" spans="3:14">
      <c r="C3297"/>
      <c r="N3297"/>
    </row>
    <row r="3298" spans="3:14">
      <c r="C3298"/>
      <c r="N3298"/>
    </row>
    <row r="3299" spans="3:14">
      <c r="C3299"/>
      <c r="N3299"/>
    </row>
    <row r="3300" spans="3:14">
      <c r="C3300"/>
      <c r="N3300"/>
    </row>
    <row r="3301" spans="3:14">
      <c r="C3301"/>
      <c r="N3301"/>
    </row>
    <row r="3302" spans="3:14">
      <c r="C3302"/>
      <c r="N3302"/>
    </row>
    <row r="3303" spans="3:14">
      <c r="C3303"/>
      <c r="N3303"/>
    </row>
    <row r="3304" spans="3:14">
      <c r="C3304"/>
      <c r="N3304"/>
    </row>
    <row r="3305" spans="3:14">
      <c r="C3305"/>
      <c r="N3305"/>
    </row>
    <row r="3306" spans="3:14">
      <c r="C3306"/>
      <c r="N3306"/>
    </row>
    <row r="3307" spans="3:14">
      <c r="C3307"/>
      <c r="N3307"/>
    </row>
    <row r="3308" spans="3:14">
      <c r="C3308"/>
      <c r="N3308"/>
    </row>
    <row r="3309" spans="3:14">
      <c r="C3309"/>
      <c r="N3309"/>
    </row>
    <row r="3310" spans="3:14">
      <c r="C3310"/>
      <c r="N3310"/>
    </row>
    <row r="3311" spans="3:14">
      <c r="C3311"/>
      <c r="N3311"/>
    </row>
    <row r="3312" spans="3:14">
      <c r="C3312"/>
      <c r="N3312"/>
    </row>
    <row r="3313" spans="3:14">
      <c r="C3313"/>
      <c r="N3313"/>
    </row>
    <row r="3314" spans="3:14">
      <c r="C3314"/>
      <c r="N3314"/>
    </row>
    <row r="3315" spans="3:14">
      <c r="C3315"/>
      <c r="N3315"/>
    </row>
    <row r="3316" spans="3:14">
      <c r="C3316"/>
      <c r="N3316"/>
    </row>
    <row r="3317" spans="3:14">
      <c r="C3317"/>
      <c r="N3317"/>
    </row>
    <row r="3318" spans="3:14">
      <c r="C3318"/>
      <c r="N3318"/>
    </row>
    <row r="3319" spans="3:14">
      <c r="C3319"/>
      <c r="N3319"/>
    </row>
    <row r="3320" spans="3:14">
      <c r="C3320"/>
      <c r="N3320"/>
    </row>
    <row r="3321" spans="3:14">
      <c r="C3321"/>
      <c r="N3321"/>
    </row>
    <row r="3322" spans="3:14">
      <c r="C3322"/>
      <c r="N3322"/>
    </row>
    <row r="3323" spans="3:14">
      <c r="C3323"/>
      <c r="N3323"/>
    </row>
    <row r="3324" spans="3:14">
      <c r="C3324"/>
      <c r="N3324"/>
    </row>
    <row r="3325" spans="3:14">
      <c r="C3325"/>
      <c r="N3325"/>
    </row>
    <row r="3326" spans="3:14">
      <c r="C3326"/>
      <c r="N3326"/>
    </row>
    <row r="3327" spans="3:14">
      <c r="C3327"/>
      <c r="N3327"/>
    </row>
    <row r="3328" spans="3:14">
      <c r="C3328"/>
      <c r="N3328"/>
    </row>
    <row r="3329" spans="3:14">
      <c r="C3329"/>
      <c r="N3329"/>
    </row>
    <row r="3330" spans="3:14">
      <c r="C3330"/>
      <c r="N3330"/>
    </row>
    <row r="3331" spans="3:14">
      <c r="C3331"/>
      <c r="N3331"/>
    </row>
    <row r="3332" spans="3:14">
      <c r="C3332"/>
      <c r="N3332"/>
    </row>
    <row r="3333" spans="3:14">
      <c r="C3333"/>
      <c r="N3333"/>
    </row>
    <row r="3334" spans="3:14">
      <c r="C3334"/>
      <c r="N3334"/>
    </row>
    <row r="3335" spans="3:14">
      <c r="C3335"/>
      <c r="N3335"/>
    </row>
    <row r="3336" spans="3:14">
      <c r="C3336"/>
      <c r="N3336"/>
    </row>
    <row r="3337" spans="3:14">
      <c r="C3337"/>
      <c r="N3337"/>
    </row>
    <row r="3338" spans="3:14">
      <c r="C3338"/>
      <c r="N3338"/>
    </row>
    <row r="3339" spans="3:14">
      <c r="C3339"/>
      <c r="N3339"/>
    </row>
    <row r="3340" spans="3:14">
      <c r="C3340"/>
      <c r="N3340"/>
    </row>
    <row r="3341" spans="3:14">
      <c r="C3341"/>
      <c r="N3341"/>
    </row>
    <row r="3342" spans="3:14">
      <c r="C3342"/>
      <c r="N3342"/>
    </row>
    <row r="3343" spans="3:14">
      <c r="C3343"/>
      <c r="N3343"/>
    </row>
    <row r="3344" spans="3:14">
      <c r="C3344"/>
      <c r="N3344"/>
    </row>
    <row r="3345" spans="3:14">
      <c r="C3345"/>
      <c r="N3345"/>
    </row>
    <row r="3346" spans="3:14">
      <c r="C3346"/>
      <c r="N3346"/>
    </row>
    <row r="3347" spans="3:14">
      <c r="C3347"/>
      <c r="N3347"/>
    </row>
    <row r="3348" spans="3:14">
      <c r="C3348"/>
      <c r="N3348"/>
    </row>
    <row r="3349" spans="3:14">
      <c r="C3349"/>
      <c r="N3349"/>
    </row>
    <row r="3350" spans="3:14">
      <c r="C3350"/>
      <c r="N3350"/>
    </row>
    <row r="3351" spans="3:14">
      <c r="C3351"/>
      <c r="N3351"/>
    </row>
    <row r="3352" spans="3:14">
      <c r="C3352"/>
      <c r="N3352"/>
    </row>
    <row r="3353" spans="3:14">
      <c r="C3353"/>
      <c r="N3353"/>
    </row>
    <row r="3354" spans="3:14">
      <c r="C3354"/>
      <c r="N3354"/>
    </row>
    <row r="3355" spans="3:14">
      <c r="C3355"/>
      <c r="N3355"/>
    </row>
    <row r="3356" spans="3:14">
      <c r="C3356"/>
      <c r="N3356"/>
    </row>
    <row r="3357" spans="3:14">
      <c r="C3357"/>
      <c r="N3357"/>
    </row>
    <row r="3358" spans="3:14">
      <c r="C3358"/>
      <c r="N3358"/>
    </row>
    <row r="3359" spans="3:14">
      <c r="C3359"/>
      <c r="N3359"/>
    </row>
    <row r="3360" spans="3:14">
      <c r="C3360"/>
      <c r="N3360"/>
    </row>
    <row r="3361" spans="3:14">
      <c r="C3361"/>
      <c r="N3361"/>
    </row>
    <row r="3362" spans="3:14">
      <c r="C3362"/>
      <c r="N3362"/>
    </row>
    <row r="3363" spans="3:14">
      <c r="C3363"/>
      <c r="N3363"/>
    </row>
    <row r="3364" spans="3:14">
      <c r="C3364"/>
      <c r="N3364"/>
    </row>
    <row r="3365" spans="3:14">
      <c r="C3365"/>
      <c r="N3365"/>
    </row>
    <row r="3366" spans="3:14">
      <c r="C3366"/>
      <c r="N3366"/>
    </row>
    <row r="3367" spans="3:14">
      <c r="C3367"/>
      <c r="N3367"/>
    </row>
    <row r="3368" spans="3:14">
      <c r="C3368"/>
      <c r="N3368"/>
    </row>
    <row r="3369" spans="3:14">
      <c r="C3369"/>
      <c r="N3369"/>
    </row>
    <row r="3370" spans="3:14">
      <c r="C3370"/>
      <c r="N3370"/>
    </row>
    <row r="3371" spans="3:14">
      <c r="C3371"/>
      <c r="N3371"/>
    </row>
    <row r="3372" spans="3:14">
      <c r="C3372"/>
      <c r="N3372"/>
    </row>
    <row r="3373" spans="3:14">
      <c r="C3373"/>
      <c r="N3373"/>
    </row>
    <row r="3374" spans="3:14">
      <c r="C3374"/>
      <c r="N3374"/>
    </row>
    <row r="3375" spans="3:14">
      <c r="C3375"/>
      <c r="N3375"/>
    </row>
    <row r="3376" spans="3:14">
      <c r="C3376"/>
      <c r="N3376"/>
    </row>
    <row r="3377" spans="3:14">
      <c r="C3377"/>
      <c r="N3377"/>
    </row>
    <row r="3378" spans="3:14">
      <c r="C3378"/>
      <c r="N3378"/>
    </row>
    <row r="3379" spans="3:14">
      <c r="C3379"/>
      <c r="N3379"/>
    </row>
    <row r="3380" spans="3:14">
      <c r="C3380"/>
      <c r="N3380"/>
    </row>
    <row r="3381" spans="3:14">
      <c r="C3381"/>
      <c r="N3381"/>
    </row>
    <row r="3382" spans="3:14">
      <c r="C3382"/>
      <c r="N3382"/>
    </row>
    <row r="3383" spans="3:14">
      <c r="C3383"/>
      <c r="N3383"/>
    </row>
    <row r="3384" spans="3:14">
      <c r="C3384"/>
      <c r="N3384"/>
    </row>
    <row r="3385" spans="3:14">
      <c r="C3385"/>
      <c r="N3385"/>
    </row>
    <row r="3386" spans="3:14">
      <c r="C3386"/>
      <c r="N3386"/>
    </row>
    <row r="3387" spans="3:14">
      <c r="C3387"/>
      <c r="N3387"/>
    </row>
    <row r="3388" spans="3:14">
      <c r="C3388"/>
      <c r="N3388"/>
    </row>
    <row r="3389" spans="3:14">
      <c r="C3389"/>
      <c r="N3389"/>
    </row>
    <row r="3390" spans="3:14">
      <c r="C3390"/>
      <c r="N3390"/>
    </row>
    <row r="3391" spans="3:14">
      <c r="C3391"/>
      <c r="N3391"/>
    </row>
    <row r="3392" spans="3:14">
      <c r="C3392"/>
      <c r="N3392"/>
    </row>
    <row r="3393" spans="3:14">
      <c r="C3393"/>
      <c r="N3393"/>
    </row>
    <row r="3394" spans="3:14">
      <c r="C3394"/>
      <c r="N3394"/>
    </row>
    <row r="3395" spans="3:14">
      <c r="C3395"/>
      <c r="N3395"/>
    </row>
    <row r="3396" spans="3:14">
      <c r="C3396"/>
      <c r="N3396"/>
    </row>
    <row r="3397" spans="3:14">
      <c r="C3397"/>
      <c r="N3397"/>
    </row>
    <row r="3398" spans="3:14">
      <c r="C3398"/>
      <c r="N3398"/>
    </row>
    <row r="3399" spans="3:14">
      <c r="C3399"/>
      <c r="N3399"/>
    </row>
    <row r="3400" spans="3:14">
      <c r="C3400"/>
      <c r="N3400"/>
    </row>
    <row r="3401" spans="3:14">
      <c r="C3401"/>
      <c r="N3401"/>
    </row>
    <row r="3402" spans="3:14">
      <c r="C3402"/>
      <c r="N3402"/>
    </row>
    <row r="3403" spans="3:14">
      <c r="C3403"/>
      <c r="N3403"/>
    </row>
    <row r="3404" spans="3:14">
      <c r="C3404"/>
      <c r="N3404"/>
    </row>
    <row r="3405" spans="3:14">
      <c r="C3405"/>
      <c r="N3405"/>
    </row>
    <row r="3406" spans="3:14">
      <c r="C3406"/>
      <c r="N3406"/>
    </row>
    <row r="3407" spans="3:14">
      <c r="C3407"/>
      <c r="N3407"/>
    </row>
    <row r="3408" spans="3:14">
      <c r="C3408"/>
      <c r="N3408"/>
    </row>
    <row r="3409" spans="3:14">
      <c r="C3409"/>
      <c r="N3409"/>
    </row>
    <row r="3410" spans="3:14">
      <c r="C3410"/>
      <c r="N3410"/>
    </row>
    <row r="3411" spans="3:14">
      <c r="C3411"/>
      <c r="N3411"/>
    </row>
    <row r="3412" spans="3:14">
      <c r="C3412"/>
      <c r="N3412"/>
    </row>
    <row r="3413" spans="3:14">
      <c r="C3413"/>
      <c r="N3413"/>
    </row>
    <row r="3414" spans="3:14">
      <c r="C3414"/>
      <c r="N3414"/>
    </row>
    <row r="3415" spans="3:14">
      <c r="C3415"/>
      <c r="N3415"/>
    </row>
    <row r="3416" spans="3:14">
      <c r="C3416"/>
      <c r="N3416"/>
    </row>
    <row r="3417" spans="3:14">
      <c r="C3417"/>
      <c r="N3417"/>
    </row>
    <row r="3418" spans="3:14">
      <c r="C3418"/>
      <c r="N3418"/>
    </row>
    <row r="3419" spans="3:14">
      <c r="C3419"/>
      <c r="N3419"/>
    </row>
    <row r="3420" spans="3:14">
      <c r="C3420"/>
      <c r="N3420"/>
    </row>
    <row r="3421" spans="3:14">
      <c r="C3421"/>
      <c r="N3421"/>
    </row>
    <row r="3422" spans="3:14">
      <c r="C3422"/>
      <c r="N3422"/>
    </row>
    <row r="3423" spans="3:14">
      <c r="C3423"/>
      <c r="N3423"/>
    </row>
    <row r="3424" spans="3:14">
      <c r="C3424"/>
      <c r="N3424"/>
    </row>
    <row r="3425" spans="3:14">
      <c r="C3425"/>
      <c r="N3425"/>
    </row>
    <row r="3426" spans="3:14">
      <c r="C3426"/>
      <c r="N3426"/>
    </row>
    <row r="3427" spans="3:14">
      <c r="C3427"/>
      <c r="N3427"/>
    </row>
    <row r="3428" spans="3:14">
      <c r="C3428"/>
      <c r="N3428"/>
    </row>
    <row r="3429" spans="3:14">
      <c r="C3429"/>
      <c r="N3429"/>
    </row>
    <row r="3430" spans="3:14">
      <c r="C3430"/>
      <c r="N3430"/>
    </row>
    <row r="3431" spans="3:14">
      <c r="C3431"/>
      <c r="N3431"/>
    </row>
    <row r="3432" spans="3:14">
      <c r="C3432"/>
      <c r="N3432"/>
    </row>
    <row r="3433" spans="3:14">
      <c r="C3433"/>
      <c r="N3433"/>
    </row>
    <row r="3434" spans="3:14">
      <c r="C3434"/>
      <c r="N3434"/>
    </row>
    <row r="3435" spans="3:14">
      <c r="C3435"/>
      <c r="N3435"/>
    </row>
    <row r="3436" spans="3:14">
      <c r="C3436"/>
      <c r="N3436"/>
    </row>
    <row r="3437" spans="3:14">
      <c r="C3437"/>
      <c r="N3437"/>
    </row>
    <row r="3438" spans="3:14">
      <c r="C3438"/>
      <c r="N3438"/>
    </row>
    <row r="3439" spans="3:14">
      <c r="C3439"/>
      <c r="N3439"/>
    </row>
    <row r="3440" spans="3:14">
      <c r="C3440"/>
      <c r="N3440"/>
    </row>
    <row r="3441" spans="3:14">
      <c r="C3441"/>
      <c r="N3441"/>
    </row>
    <row r="3442" spans="3:14">
      <c r="C3442"/>
      <c r="N3442"/>
    </row>
    <row r="3443" spans="3:14">
      <c r="C3443"/>
      <c r="N3443"/>
    </row>
    <row r="3444" spans="3:14">
      <c r="C3444"/>
      <c r="N3444"/>
    </row>
    <row r="3445" spans="3:14">
      <c r="C3445"/>
      <c r="N3445"/>
    </row>
    <row r="3446" spans="3:14">
      <c r="C3446"/>
      <c r="N3446"/>
    </row>
    <row r="3447" spans="3:14">
      <c r="C3447"/>
      <c r="N3447"/>
    </row>
    <row r="3448" spans="3:14">
      <c r="C3448"/>
      <c r="N3448"/>
    </row>
    <row r="3449" spans="3:14">
      <c r="C3449"/>
      <c r="N3449"/>
    </row>
    <row r="3450" spans="3:14">
      <c r="C3450"/>
      <c r="N3450"/>
    </row>
    <row r="3451" spans="3:14">
      <c r="C3451"/>
      <c r="N3451"/>
    </row>
    <row r="3452" spans="3:14">
      <c r="C3452"/>
      <c r="N3452"/>
    </row>
    <row r="3453" spans="3:14">
      <c r="C3453"/>
      <c r="N3453"/>
    </row>
    <row r="3454" spans="3:14">
      <c r="C3454"/>
      <c r="N3454"/>
    </row>
    <row r="3455" spans="3:14">
      <c r="C3455"/>
      <c r="N3455"/>
    </row>
    <row r="3456" spans="3:14">
      <c r="C3456"/>
      <c r="N3456"/>
    </row>
    <row r="3457" spans="3:14">
      <c r="C3457"/>
      <c r="N3457"/>
    </row>
    <row r="3458" spans="3:14">
      <c r="C3458"/>
      <c r="N3458"/>
    </row>
    <row r="3459" spans="3:14">
      <c r="C3459"/>
      <c r="N3459"/>
    </row>
    <row r="3460" spans="3:14">
      <c r="C3460"/>
      <c r="N3460"/>
    </row>
    <row r="3461" spans="3:14">
      <c r="C3461"/>
      <c r="N3461"/>
    </row>
    <row r="3462" spans="3:14">
      <c r="C3462"/>
      <c r="N3462"/>
    </row>
    <row r="3463" spans="3:14">
      <c r="C3463"/>
      <c r="N3463"/>
    </row>
    <row r="3464" spans="3:14">
      <c r="C3464"/>
      <c r="N3464"/>
    </row>
    <row r="3465" spans="3:14">
      <c r="C3465"/>
      <c r="N3465"/>
    </row>
    <row r="3466" spans="3:14">
      <c r="C3466"/>
      <c r="N3466"/>
    </row>
    <row r="3467" spans="3:14">
      <c r="C3467"/>
      <c r="N3467"/>
    </row>
    <row r="3468" spans="3:14">
      <c r="C3468"/>
      <c r="N3468"/>
    </row>
    <row r="3469" spans="3:14">
      <c r="C3469"/>
      <c r="N3469"/>
    </row>
    <row r="3470" spans="3:14">
      <c r="C3470"/>
      <c r="N3470"/>
    </row>
    <row r="3471" spans="3:14">
      <c r="C3471"/>
      <c r="N3471"/>
    </row>
    <row r="3472" spans="3:14">
      <c r="C3472"/>
      <c r="N3472"/>
    </row>
    <row r="3473" spans="3:14">
      <c r="C3473"/>
      <c r="N3473"/>
    </row>
    <row r="3474" spans="3:14">
      <c r="C3474"/>
      <c r="N3474"/>
    </row>
    <row r="3475" spans="3:14">
      <c r="C3475"/>
      <c r="N3475"/>
    </row>
    <row r="3476" spans="3:14">
      <c r="C3476"/>
      <c r="N3476"/>
    </row>
    <row r="3477" spans="3:14">
      <c r="C3477"/>
      <c r="N3477"/>
    </row>
    <row r="3478" spans="3:14">
      <c r="C3478"/>
      <c r="N3478"/>
    </row>
    <row r="3479" spans="3:14">
      <c r="C3479"/>
      <c r="N3479"/>
    </row>
    <row r="3480" spans="3:14">
      <c r="C3480"/>
      <c r="N3480"/>
    </row>
    <row r="3481" spans="3:14">
      <c r="C3481"/>
      <c r="N3481"/>
    </row>
    <row r="3482" spans="3:14">
      <c r="C3482"/>
      <c r="N3482"/>
    </row>
    <row r="3483" spans="3:14">
      <c r="C3483"/>
      <c r="N3483"/>
    </row>
    <row r="3484" spans="3:14">
      <c r="C3484"/>
      <c r="N3484"/>
    </row>
    <row r="3485" spans="3:14">
      <c r="C3485"/>
      <c r="N3485"/>
    </row>
    <row r="3486" spans="3:14">
      <c r="C3486"/>
      <c r="N3486"/>
    </row>
    <row r="3487" spans="3:14">
      <c r="C3487"/>
      <c r="N3487"/>
    </row>
    <row r="3488" spans="3:14">
      <c r="C3488"/>
      <c r="N3488"/>
    </row>
    <row r="3489" spans="3:14">
      <c r="C3489"/>
      <c r="N3489"/>
    </row>
    <row r="3490" spans="3:14">
      <c r="C3490"/>
      <c r="N3490"/>
    </row>
    <row r="3491" spans="3:14">
      <c r="C3491"/>
      <c r="N3491"/>
    </row>
    <row r="3492" spans="3:14">
      <c r="C3492"/>
      <c r="N3492"/>
    </row>
    <row r="3493" spans="3:14">
      <c r="C3493"/>
      <c r="N3493"/>
    </row>
    <row r="3494" spans="3:14">
      <c r="C3494"/>
      <c r="N3494"/>
    </row>
    <row r="3495" spans="3:14">
      <c r="C3495"/>
      <c r="N3495"/>
    </row>
    <row r="3496" spans="3:14">
      <c r="C3496"/>
      <c r="N3496"/>
    </row>
    <row r="3497" spans="3:14">
      <c r="C3497"/>
      <c r="N3497"/>
    </row>
    <row r="3498" spans="3:14">
      <c r="C3498"/>
      <c r="N3498"/>
    </row>
    <row r="3499" spans="3:14">
      <c r="C3499"/>
      <c r="N3499"/>
    </row>
    <row r="3500" spans="3:14">
      <c r="C3500"/>
      <c r="N3500"/>
    </row>
    <row r="3501" spans="3:14">
      <c r="C3501"/>
      <c r="N3501"/>
    </row>
    <row r="3502" spans="3:14">
      <c r="C3502"/>
      <c r="N3502"/>
    </row>
    <row r="3503" spans="3:14">
      <c r="C3503"/>
      <c r="N3503"/>
    </row>
    <row r="3504" spans="3:14">
      <c r="C3504"/>
      <c r="N3504"/>
    </row>
    <row r="3505" spans="3:14">
      <c r="C3505"/>
      <c r="N3505"/>
    </row>
    <row r="3506" spans="3:14">
      <c r="C3506"/>
      <c r="N3506"/>
    </row>
    <row r="3507" spans="3:14">
      <c r="C3507"/>
      <c r="N3507"/>
    </row>
    <row r="3508" spans="3:14">
      <c r="C3508"/>
      <c r="N3508"/>
    </row>
    <row r="3509" spans="3:14">
      <c r="C3509"/>
      <c r="N3509"/>
    </row>
    <row r="3510" spans="3:14">
      <c r="C3510"/>
      <c r="N3510"/>
    </row>
    <row r="3511" spans="3:14">
      <c r="C3511"/>
      <c r="N3511"/>
    </row>
    <row r="3512" spans="3:14">
      <c r="C3512"/>
      <c r="N3512"/>
    </row>
    <row r="3513" spans="3:14">
      <c r="C3513"/>
      <c r="N3513"/>
    </row>
    <row r="3514" spans="3:14">
      <c r="C3514"/>
      <c r="N3514"/>
    </row>
    <row r="3515" spans="3:14">
      <c r="C3515"/>
      <c r="N3515"/>
    </row>
    <row r="3516" spans="3:14">
      <c r="C3516"/>
      <c r="N3516"/>
    </row>
    <row r="3517" spans="3:14">
      <c r="C3517"/>
      <c r="N3517"/>
    </row>
    <row r="3518" spans="3:14">
      <c r="C3518"/>
      <c r="N3518"/>
    </row>
    <row r="3519" spans="3:14">
      <c r="C3519"/>
      <c r="N3519"/>
    </row>
    <row r="3520" spans="3:14">
      <c r="C3520"/>
      <c r="N3520"/>
    </row>
    <row r="3521" spans="3:14">
      <c r="C3521"/>
      <c r="N3521"/>
    </row>
    <row r="3522" spans="3:14">
      <c r="C3522"/>
      <c r="N3522"/>
    </row>
    <row r="3523" spans="3:14">
      <c r="C3523"/>
      <c r="N3523"/>
    </row>
    <row r="3524" spans="3:14">
      <c r="C3524"/>
      <c r="N3524"/>
    </row>
    <row r="3525" spans="3:14">
      <c r="C3525"/>
      <c r="N3525"/>
    </row>
    <row r="3526" spans="3:14">
      <c r="C3526"/>
      <c r="N3526"/>
    </row>
    <row r="3527" spans="3:14">
      <c r="C3527"/>
      <c r="N3527"/>
    </row>
    <row r="3528" spans="3:14">
      <c r="C3528"/>
      <c r="N3528"/>
    </row>
    <row r="3529" spans="3:14">
      <c r="C3529"/>
      <c r="N3529"/>
    </row>
    <row r="3530" spans="3:14">
      <c r="C3530"/>
      <c r="N3530"/>
    </row>
    <row r="3531" spans="3:14">
      <c r="C3531"/>
      <c r="N3531"/>
    </row>
    <row r="3532" spans="3:14">
      <c r="C3532"/>
      <c r="N3532"/>
    </row>
    <row r="3533" spans="3:14">
      <c r="C3533"/>
      <c r="N3533"/>
    </row>
    <row r="3534" spans="3:14">
      <c r="C3534"/>
      <c r="N3534"/>
    </row>
    <row r="3535" spans="3:14">
      <c r="C3535"/>
      <c r="N3535"/>
    </row>
    <row r="3536" spans="3:14">
      <c r="C3536"/>
      <c r="N3536"/>
    </row>
    <row r="3537" spans="3:14">
      <c r="C3537"/>
      <c r="N3537"/>
    </row>
    <row r="3538" spans="3:14">
      <c r="C3538"/>
      <c r="N3538"/>
    </row>
    <row r="3539" spans="3:14">
      <c r="C3539"/>
      <c r="N3539"/>
    </row>
    <row r="3540" spans="3:14">
      <c r="C3540"/>
      <c r="N3540"/>
    </row>
    <row r="3541" spans="3:14">
      <c r="C3541"/>
      <c r="N3541"/>
    </row>
    <row r="3542" spans="3:14">
      <c r="C3542"/>
      <c r="N3542"/>
    </row>
    <row r="3543" spans="3:14">
      <c r="C3543"/>
      <c r="N3543"/>
    </row>
    <row r="3544" spans="3:14">
      <c r="C3544"/>
      <c r="N3544"/>
    </row>
    <row r="3545" spans="3:14">
      <c r="C3545"/>
      <c r="N3545"/>
    </row>
    <row r="3546" spans="3:14">
      <c r="C3546"/>
      <c r="N3546"/>
    </row>
    <row r="3547" spans="3:14">
      <c r="C3547"/>
      <c r="N3547"/>
    </row>
    <row r="3548" spans="3:14">
      <c r="C3548"/>
      <c r="N3548"/>
    </row>
    <row r="3549" spans="3:14">
      <c r="C3549"/>
      <c r="N3549"/>
    </row>
    <row r="3550" spans="3:14">
      <c r="C3550"/>
      <c r="N3550"/>
    </row>
    <row r="3551" spans="3:14">
      <c r="C3551"/>
      <c r="N3551"/>
    </row>
    <row r="3552" spans="3:14">
      <c r="C3552"/>
      <c r="N3552"/>
    </row>
    <row r="3553" spans="3:14">
      <c r="C3553"/>
      <c r="N3553"/>
    </row>
    <row r="3554" spans="3:14">
      <c r="C3554"/>
      <c r="N3554"/>
    </row>
    <row r="3555" spans="3:14">
      <c r="C3555"/>
      <c r="N3555"/>
    </row>
    <row r="3556" spans="3:14">
      <c r="C3556"/>
      <c r="N3556"/>
    </row>
    <row r="3557" spans="3:14">
      <c r="C3557"/>
      <c r="N3557"/>
    </row>
    <row r="3558" spans="3:14">
      <c r="C3558"/>
      <c r="N3558"/>
    </row>
    <row r="3559" spans="3:14">
      <c r="C3559"/>
      <c r="N3559"/>
    </row>
    <row r="3560" spans="3:14">
      <c r="C3560"/>
      <c r="N3560"/>
    </row>
    <row r="3561" spans="3:14">
      <c r="C3561"/>
      <c r="N3561"/>
    </row>
    <row r="3562" spans="3:14">
      <c r="C3562"/>
      <c r="N3562"/>
    </row>
    <row r="3563" spans="3:14">
      <c r="C3563"/>
      <c r="N3563"/>
    </row>
    <row r="3564" spans="3:14">
      <c r="C3564"/>
      <c r="N3564"/>
    </row>
    <row r="3565" spans="3:14">
      <c r="C3565"/>
      <c r="N3565"/>
    </row>
    <row r="3566" spans="3:14">
      <c r="C3566"/>
      <c r="N3566"/>
    </row>
    <row r="3567" spans="3:14">
      <c r="C3567"/>
      <c r="N3567"/>
    </row>
    <row r="3568" spans="3:14">
      <c r="C3568"/>
      <c r="N3568"/>
    </row>
    <row r="3569" spans="3:14">
      <c r="C3569"/>
      <c r="N3569"/>
    </row>
    <row r="3570" spans="3:14">
      <c r="C3570"/>
      <c r="N3570"/>
    </row>
    <row r="3571" spans="3:14">
      <c r="C3571"/>
      <c r="N3571"/>
    </row>
    <row r="3572" spans="3:14">
      <c r="C3572"/>
      <c r="N3572"/>
    </row>
    <row r="3573" spans="3:14">
      <c r="C3573"/>
      <c r="N3573"/>
    </row>
    <row r="3574" spans="3:14">
      <c r="C3574"/>
      <c r="N3574"/>
    </row>
    <row r="3575" spans="3:14">
      <c r="C3575"/>
      <c r="N3575"/>
    </row>
    <row r="3576" spans="3:14">
      <c r="C3576"/>
      <c r="N3576"/>
    </row>
    <row r="3577" spans="3:14">
      <c r="C3577"/>
      <c r="N3577"/>
    </row>
    <row r="3578" spans="3:14">
      <c r="C3578"/>
      <c r="N3578"/>
    </row>
    <row r="3579" spans="3:14">
      <c r="C3579"/>
      <c r="N3579"/>
    </row>
    <row r="3580" spans="3:14">
      <c r="C3580"/>
      <c r="N3580"/>
    </row>
    <row r="3581" spans="3:14">
      <c r="C3581"/>
      <c r="N3581"/>
    </row>
    <row r="3582" spans="3:14">
      <c r="C3582"/>
      <c r="N3582"/>
    </row>
    <row r="3583" spans="3:14">
      <c r="C3583"/>
      <c r="N3583"/>
    </row>
    <row r="3584" spans="3:14">
      <c r="C3584"/>
      <c r="N3584"/>
    </row>
    <row r="3585" spans="3:14">
      <c r="C3585"/>
      <c r="N3585"/>
    </row>
    <row r="3586" spans="3:14">
      <c r="C3586"/>
      <c r="N3586"/>
    </row>
    <row r="3587" spans="3:14">
      <c r="C3587"/>
      <c r="N3587"/>
    </row>
    <row r="3588" spans="3:14">
      <c r="C3588"/>
      <c r="N3588"/>
    </row>
    <row r="3589" spans="3:14">
      <c r="C3589"/>
      <c r="N3589"/>
    </row>
    <row r="3590" spans="3:14">
      <c r="C3590"/>
      <c r="N3590"/>
    </row>
    <row r="3591" spans="3:14">
      <c r="C3591"/>
      <c r="N3591"/>
    </row>
    <row r="3592" spans="3:14">
      <c r="C3592"/>
      <c r="N3592"/>
    </row>
    <row r="3593" spans="3:14">
      <c r="C3593"/>
      <c r="N3593"/>
    </row>
    <row r="3594" spans="3:14">
      <c r="C3594"/>
      <c r="N3594"/>
    </row>
    <row r="3595" spans="3:14">
      <c r="C3595"/>
      <c r="N3595"/>
    </row>
    <row r="3596" spans="3:14">
      <c r="C3596"/>
      <c r="N3596"/>
    </row>
    <row r="3597" spans="3:14">
      <c r="C3597"/>
      <c r="N3597"/>
    </row>
    <row r="3598" spans="3:14">
      <c r="C3598"/>
      <c r="N3598"/>
    </row>
    <row r="3599" spans="3:14">
      <c r="C3599"/>
      <c r="N3599"/>
    </row>
    <row r="3600" spans="3:14">
      <c r="C3600"/>
      <c r="N3600"/>
    </row>
    <row r="3601" spans="3:14">
      <c r="C3601"/>
      <c r="N3601"/>
    </row>
    <row r="3602" spans="3:14">
      <c r="C3602"/>
      <c r="N3602"/>
    </row>
    <row r="3603" spans="3:14">
      <c r="C3603"/>
      <c r="N3603"/>
    </row>
    <row r="3604" spans="3:14">
      <c r="C3604"/>
      <c r="N3604"/>
    </row>
    <row r="3605" spans="3:14">
      <c r="C3605"/>
      <c r="N3605"/>
    </row>
    <row r="3606" spans="3:14">
      <c r="C3606"/>
      <c r="N3606"/>
    </row>
    <row r="3607" spans="3:14">
      <c r="C3607"/>
      <c r="N3607"/>
    </row>
    <row r="3608" spans="3:14">
      <c r="C3608"/>
      <c r="N3608"/>
    </row>
    <row r="3609" spans="3:14">
      <c r="C3609"/>
      <c r="N3609"/>
    </row>
    <row r="3610" spans="3:14">
      <c r="C3610"/>
      <c r="N3610"/>
    </row>
    <row r="3611" spans="3:14">
      <c r="C3611"/>
      <c r="N3611"/>
    </row>
    <row r="3612" spans="3:14">
      <c r="C3612"/>
      <c r="N3612"/>
    </row>
    <row r="3613" spans="3:14">
      <c r="C3613"/>
      <c r="N3613"/>
    </row>
    <row r="3614" spans="3:14">
      <c r="C3614"/>
      <c r="N3614"/>
    </row>
    <row r="3615" spans="3:14">
      <c r="C3615"/>
      <c r="N3615"/>
    </row>
    <row r="3616" spans="3:14">
      <c r="C3616"/>
      <c r="N3616"/>
    </row>
    <row r="3617" spans="3:14">
      <c r="C3617"/>
      <c r="N3617"/>
    </row>
    <row r="3618" spans="3:14">
      <c r="C3618"/>
      <c r="N3618"/>
    </row>
    <row r="3619" spans="3:14">
      <c r="C3619"/>
      <c r="N3619"/>
    </row>
    <row r="3620" spans="3:14">
      <c r="C3620"/>
      <c r="N3620"/>
    </row>
    <row r="3621" spans="3:14">
      <c r="C3621"/>
      <c r="N3621"/>
    </row>
    <row r="3622" spans="3:14">
      <c r="C3622"/>
      <c r="N3622"/>
    </row>
    <row r="3623" spans="3:14">
      <c r="C3623"/>
      <c r="N3623"/>
    </row>
    <row r="3624" spans="3:14">
      <c r="C3624"/>
      <c r="N3624"/>
    </row>
    <row r="3625" spans="3:14">
      <c r="C3625"/>
      <c r="N3625"/>
    </row>
    <row r="3626" spans="3:14">
      <c r="C3626"/>
      <c r="N3626"/>
    </row>
    <row r="3627" spans="3:14">
      <c r="C3627"/>
      <c r="N3627"/>
    </row>
    <row r="3628" spans="3:14">
      <c r="C3628"/>
      <c r="N3628"/>
    </row>
    <row r="3629" spans="3:14">
      <c r="C3629"/>
      <c r="N3629"/>
    </row>
    <row r="3630" spans="3:14">
      <c r="C3630"/>
      <c r="N3630"/>
    </row>
    <row r="3631" spans="3:14">
      <c r="C3631"/>
      <c r="N3631"/>
    </row>
    <row r="3632" spans="3:14">
      <c r="C3632"/>
      <c r="N3632"/>
    </row>
    <row r="3633" spans="3:14">
      <c r="C3633"/>
      <c r="N3633"/>
    </row>
    <row r="3634" spans="3:14">
      <c r="C3634"/>
      <c r="N3634"/>
    </row>
    <row r="3635" spans="3:14">
      <c r="C3635"/>
      <c r="N3635"/>
    </row>
    <row r="3636" spans="3:14">
      <c r="C3636"/>
      <c r="N3636"/>
    </row>
    <row r="3637" spans="3:14">
      <c r="C3637"/>
      <c r="N3637"/>
    </row>
    <row r="3638" spans="3:14">
      <c r="C3638"/>
      <c r="N3638"/>
    </row>
    <row r="3639" spans="3:14">
      <c r="C3639"/>
      <c r="N3639"/>
    </row>
    <row r="3640" spans="3:14">
      <c r="C3640"/>
      <c r="N3640"/>
    </row>
    <row r="3641" spans="3:14">
      <c r="C3641"/>
      <c r="N3641"/>
    </row>
    <row r="3642" spans="3:14">
      <c r="C3642"/>
      <c r="N3642"/>
    </row>
    <row r="3643" spans="3:14">
      <c r="C3643"/>
      <c r="N3643"/>
    </row>
    <row r="3644" spans="3:14">
      <c r="C3644"/>
      <c r="N3644"/>
    </row>
    <row r="3645" spans="3:14">
      <c r="C3645"/>
      <c r="N3645"/>
    </row>
    <row r="3646" spans="3:14">
      <c r="C3646"/>
      <c r="N3646"/>
    </row>
    <row r="3647" spans="3:14">
      <c r="C3647"/>
      <c r="N3647"/>
    </row>
    <row r="3648" spans="3:14">
      <c r="C3648"/>
      <c r="N3648"/>
    </row>
    <row r="3649" spans="3:14">
      <c r="C3649"/>
      <c r="N3649"/>
    </row>
    <row r="3650" spans="3:14">
      <c r="C3650"/>
      <c r="N3650"/>
    </row>
    <row r="3651" spans="3:14">
      <c r="C3651"/>
      <c r="N3651"/>
    </row>
    <row r="3652" spans="3:14">
      <c r="C3652"/>
      <c r="N3652"/>
    </row>
    <row r="3653" spans="3:14">
      <c r="C3653"/>
      <c r="N3653"/>
    </row>
    <row r="3654" spans="3:14">
      <c r="C3654"/>
      <c r="N3654"/>
    </row>
    <row r="3655" spans="3:14">
      <c r="C3655"/>
      <c r="N3655"/>
    </row>
    <row r="3656" spans="3:14">
      <c r="C3656"/>
      <c r="N3656"/>
    </row>
    <row r="3657" spans="3:14">
      <c r="C3657"/>
      <c r="N3657"/>
    </row>
    <row r="3658" spans="3:14">
      <c r="C3658"/>
      <c r="N3658"/>
    </row>
    <row r="3659" spans="3:14">
      <c r="C3659"/>
      <c r="N3659"/>
    </row>
    <row r="3660" spans="3:14">
      <c r="C3660"/>
      <c r="N3660"/>
    </row>
    <row r="3661" spans="3:14">
      <c r="C3661"/>
      <c r="N3661"/>
    </row>
    <row r="3662" spans="3:14">
      <c r="C3662"/>
      <c r="N3662"/>
    </row>
    <row r="3663" spans="3:14">
      <c r="C3663"/>
      <c r="N3663"/>
    </row>
    <row r="3664" spans="3:14">
      <c r="C3664"/>
      <c r="N3664"/>
    </row>
    <row r="3665" spans="3:14">
      <c r="C3665"/>
      <c r="N3665"/>
    </row>
    <row r="3666" spans="3:14">
      <c r="C3666"/>
      <c r="N3666"/>
    </row>
    <row r="3667" spans="3:14">
      <c r="C3667"/>
      <c r="N3667"/>
    </row>
    <row r="3668" spans="3:14">
      <c r="C3668"/>
      <c r="N3668"/>
    </row>
    <row r="3669" spans="3:14">
      <c r="C3669"/>
      <c r="N3669"/>
    </row>
    <row r="3670" spans="3:14">
      <c r="C3670"/>
      <c r="N3670"/>
    </row>
    <row r="3671" spans="3:14">
      <c r="C3671"/>
      <c r="N3671"/>
    </row>
    <row r="3672" spans="3:14">
      <c r="C3672"/>
      <c r="N3672"/>
    </row>
    <row r="3673" spans="3:14">
      <c r="C3673"/>
      <c r="N3673"/>
    </row>
    <row r="3674" spans="3:14">
      <c r="C3674"/>
      <c r="N3674"/>
    </row>
    <row r="3675" spans="3:14">
      <c r="C3675"/>
      <c r="N3675"/>
    </row>
    <row r="3676" spans="3:14">
      <c r="C3676"/>
      <c r="N3676"/>
    </row>
    <row r="3677" spans="3:14">
      <c r="C3677"/>
      <c r="N3677"/>
    </row>
    <row r="3678" spans="3:14">
      <c r="C3678"/>
      <c r="N3678"/>
    </row>
    <row r="3679" spans="3:14">
      <c r="C3679"/>
      <c r="N3679"/>
    </row>
    <row r="3680" spans="3:14">
      <c r="C3680"/>
      <c r="N3680"/>
    </row>
    <row r="3681" spans="3:14">
      <c r="C3681"/>
      <c r="N3681"/>
    </row>
    <row r="3682" spans="3:14">
      <c r="C3682"/>
      <c r="N3682"/>
    </row>
    <row r="3683" spans="3:14">
      <c r="C3683"/>
      <c r="N3683"/>
    </row>
    <row r="3684" spans="3:14">
      <c r="C3684"/>
      <c r="N3684"/>
    </row>
    <row r="3685" spans="3:14">
      <c r="C3685"/>
      <c r="N3685"/>
    </row>
    <row r="3686" spans="3:14">
      <c r="C3686"/>
      <c r="N3686"/>
    </row>
    <row r="3687" spans="3:14">
      <c r="C3687"/>
      <c r="N3687"/>
    </row>
    <row r="3688" spans="3:14">
      <c r="C3688"/>
      <c r="N3688"/>
    </row>
    <row r="3689" spans="3:14">
      <c r="C3689"/>
      <c r="N3689"/>
    </row>
    <row r="3690" spans="3:14">
      <c r="C3690"/>
      <c r="N3690"/>
    </row>
    <row r="3691" spans="3:14">
      <c r="C3691"/>
      <c r="N3691"/>
    </row>
    <row r="3692" spans="3:14">
      <c r="C3692"/>
      <c r="N3692"/>
    </row>
    <row r="3693" spans="3:14">
      <c r="C3693"/>
      <c r="N3693"/>
    </row>
    <row r="3694" spans="3:14">
      <c r="C3694"/>
      <c r="N3694"/>
    </row>
    <row r="3695" spans="3:14">
      <c r="C3695"/>
      <c r="N3695"/>
    </row>
    <row r="3696" spans="3:14">
      <c r="C3696"/>
      <c r="N3696"/>
    </row>
    <row r="3697" spans="3:14">
      <c r="C3697"/>
      <c r="N3697"/>
    </row>
    <row r="3698" spans="3:14">
      <c r="C3698"/>
      <c r="N3698"/>
    </row>
    <row r="3699" spans="3:14">
      <c r="C3699"/>
      <c r="N3699"/>
    </row>
    <row r="3700" spans="3:14">
      <c r="C3700"/>
      <c r="N3700"/>
    </row>
    <row r="3701" spans="3:14">
      <c r="C3701"/>
      <c r="N3701"/>
    </row>
    <row r="3702" spans="3:14">
      <c r="C3702"/>
      <c r="N3702"/>
    </row>
    <row r="3703" spans="3:14">
      <c r="C3703"/>
      <c r="N3703"/>
    </row>
    <row r="3704" spans="3:14">
      <c r="C3704"/>
      <c r="N3704"/>
    </row>
    <row r="3705" spans="3:14">
      <c r="C3705"/>
      <c r="N3705"/>
    </row>
    <row r="3706" spans="3:14">
      <c r="C3706"/>
      <c r="N3706"/>
    </row>
    <row r="3707" spans="3:14">
      <c r="C3707"/>
      <c r="N3707"/>
    </row>
    <row r="3708" spans="3:14">
      <c r="C3708"/>
      <c r="N3708"/>
    </row>
    <row r="3709" spans="3:14">
      <c r="C3709"/>
      <c r="N3709"/>
    </row>
    <row r="3710" spans="3:14">
      <c r="C3710"/>
      <c r="N3710"/>
    </row>
    <row r="3711" spans="3:14">
      <c r="C3711"/>
      <c r="N3711"/>
    </row>
    <row r="3712" spans="3:14">
      <c r="C3712"/>
      <c r="N3712"/>
    </row>
    <row r="3713" spans="3:14">
      <c r="C3713"/>
      <c r="N3713"/>
    </row>
    <row r="3714" spans="3:14">
      <c r="C3714"/>
      <c r="N3714"/>
    </row>
    <row r="3715" spans="3:14">
      <c r="C3715"/>
      <c r="N3715"/>
    </row>
    <row r="3716" spans="3:14">
      <c r="C3716"/>
      <c r="N3716"/>
    </row>
    <row r="3717" spans="3:14">
      <c r="C3717"/>
      <c r="N3717"/>
    </row>
    <row r="3718" spans="3:14">
      <c r="C3718"/>
      <c r="N3718"/>
    </row>
    <row r="3719" spans="3:14">
      <c r="C3719"/>
      <c r="N3719"/>
    </row>
    <row r="3720" spans="3:14">
      <c r="C3720"/>
      <c r="N3720"/>
    </row>
    <row r="3721" spans="3:14">
      <c r="C3721"/>
      <c r="N3721"/>
    </row>
    <row r="3722" spans="3:14">
      <c r="C3722"/>
      <c r="N3722"/>
    </row>
    <row r="3723" spans="3:14">
      <c r="C3723"/>
      <c r="N3723"/>
    </row>
    <row r="3724" spans="3:14">
      <c r="C3724"/>
      <c r="N3724"/>
    </row>
    <row r="3725" spans="3:14">
      <c r="C3725"/>
      <c r="N3725"/>
    </row>
    <row r="3726" spans="3:14">
      <c r="C3726"/>
      <c r="N3726"/>
    </row>
    <row r="3727" spans="3:14">
      <c r="C3727"/>
      <c r="N3727"/>
    </row>
    <row r="3728" spans="3:14">
      <c r="C3728"/>
      <c r="N3728"/>
    </row>
    <row r="3729" spans="3:14">
      <c r="C3729"/>
      <c r="N3729"/>
    </row>
    <row r="3730" spans="3:14">
      <c r="C3730"/>
      <c r="N3730"/>
    </row>
    <row r="3731" spans="3:14">
      <c r="C3731"/>
      <c r="N3731"/>
    </row>
    <row r="3732" spans="3:14">
      <c r="C3732"/>
      <c r="N3732"/>
    </row>
    <row r="3733" spans="3:14">
      <c r="C3733"/>
      <c r="N3733"/>
    </row>
    <row r="3734" spans="3:14">
      <c r="C3734"/>
      <c r="N3734"/>
    </row>
    <row r="3735" spans="3:14">
      <c r="C3735"/>
      <c r="N3735"/>
    </row>
    <row r="3736" spans="3:14">
      <c r="C3736"/>
      <c r="N3736"/>
    </row>
    <row r="3737" spans="3:14">
      <c r="C3737"/>
      <c r="N3737"/>
    </row>
    <row r="3738" spans="3:14">
      <c r="C3738"/>
      <c r="N3738"/>
    </row>
    <row r="3739" spans="3:14">
      <c r="C3739"/>
      <c r="N3739"/>
    </row>
    <row r="3740" spans="3:14">
      <c r="C3740"/>
      <c r="N3740"/>
    </row>
    <row r="3741" spans="3:14">
      <c r="C3741"/>
      <c r="N3741"/>
    </row>
    <row r="3742" spans="3:14">
      <c r="C3742"/>
      <c r="N3742"/>
    </row>
    <row r="3743" spans="3:14">
      <c r="C3743"/>
      <c r="N3743"/>
    </row>
    <row r="3744" spans="3:14">
      <c r="C3744"/>
      <c r="N3744"/>
    </row>
    <row r="3745" spans="3:14">
      <c r="C3745"/>
      <c r="N3745"/>
    </row>
    <row r="3746" spans="3:14">
      <c r="C3746"/>
      <c r="N3746"/>
    </row>
    <row r="3747" spans="3:14">
      <c r="C3747"/>
      <c r="N3747"/>
    </row>
    <row r="3748" spans="3:14">
      <c r="C3748"/>
      <c r="N3748"/>
    </row>
    <row r="3749" spans="3:14">
      <c r="C3749"/>
      <c r="N3749"/>
    </row>
    <row r="3750" spans="3:14">
      <c r="C3750"/>
      <c r="N3750"/>
    </row>
    <row r="3751" spans="3:14">
      <c r="C3751"/>
      <c r="N3751"/>
    </row>
    <row r="3752" spans="3:14">
      <c r="C3752"/>
      <c r="N3752"/>
    </row>
    <row r="3753" spans="3:14">
      <c r="C3753"/>
      <c r="N3753"/>
    </row>
    <row r="3754" spans="3:14">
      <c r="C3754"/>
      <c r="N3754"/>
    </row>
    <row r="3755" spans="3:14">
      <c r="C3755"/>
      <c r="N3755"/>
    </row>
    <row r="3756" spans="3:14">
      <c r="C3756"/>
      <c r="N3756"/>
    </row>
    <row r="3757" spans="3:14">
      <c r="C3757"/>
      <c r="N3757"/>
    </row>
    <row r="3758" spans="3:14">
      <c r="C3758"/>
      <c r="N3758"/>
    </row>
    <row r="3759" spans="3:14">
      <c r="C3759"/>
      <c r="N3759"/>
    </row>
    <row r="3760" spans="3:14">
      <c r="C3760"/>
      <c r="N3760"/>
    </row>
    <row r="3761" spans="3:14">
      <c r="C3761"/>
      <c r="N3761"/>
    </row>
    <row r="3762" spans="3:14">
      <c r="C3762"/>
      <c r="N3762"/>
    </row>
    <row r="3763" spans="3:14">
      <c r="C3763"/>
      <c r="N3763"/>
    </row>
    <row r="3764" spans="3:14">
      <c r="C3764"/>
      <c r="N3764"/>
    </row>
    <row r="3765" spans="3:14">
      <c r="C3765"/>
      <c r="N3765"/>
    </row>
    <row r="3766" spans="3:14">
      <c r="C3766"/>
      <c r="N3766"/>
    </row>
    <row r="3767" spans="3:14">
      <c r="C3767"/>
      <c r="N3767"/>
    </row>
    <row r="3768" spans="3:14">
      <c r="C3768"/>
      <c r="N3768"/>
    </row>
    <row r="3769" spans="3:14">
      <c r="C3769"/>
      <c r="N3769"/>
    </row>
    <row r="3770" spans="3:14">
      <c r="C3770"/>
      <c r="N3770"/>
    </row>
    <row r="3771" spans="3:14">
      <c r="C3771"/>
      <c r="N3771"/>
    </row>
    <row r="3772" spans="3:14">
      <c r="C3772"/>
      <c r="N3772"/>
    </row>
    <row r="3773" spans="3:14">
      <c r="C3773"/>
      <c r="N3773"/>
    </row>
    <row r="3774" spans="3:14">
      <c r="C3774"/>
      <c r="N3774"/>
    </row>
    <row r="3775" spans="3:14">
      <c r="C3775"/>
      <c r="N3775"/>
    </row>
    <row r="3776" spans="3:14">
      <c r="C3776"/>
      <c r="N3776"/>
    </row>
    <row r="3777" spans="3:14">
      <c r="C3777"/>
      <c r="N3777"/>
    </row>
    <row r="3778" spans="3:14">
      <c r="C3778"/>
      <c r="N3778"/>
    </row>
    <row r="3779" spans="3:14">
      <c r="C3779"/>
      <c r="N3779"/>
    </row>
    <row r="3780" spans="3:14">
      <c r="C3780"/>
      <c r="N3780"/>
    </row>
    <row r="3781" spans="3:14">
      <c r="C3781"/>
      <c r="N3781"/>
    </row>
    <row r="3782" spans="3:14">
      <c r="C3782"/>
      <c r="N3782"/>
    </row>
    <row r="3783" spans="3:14">
      <c r="C3783"/>
      <c r="N3783"/>
    </row>
    <row r="3784" spans="3:14">
      <c r="C3784"/>
      <c r="N3784"/>
    </row>
    <row r="3785" spans="3:14">
      <c r="C3785"/>
      <c r="N3785"/>
    </row>
    <row r="3786" spans="3:14">
      <c r="C3786"/>
      <c r="N3786"/>
    </row>
    <row r="3787" spans="3:14">
      <c r="C3787"/>
      <c r="N3787"/>
    </row>
    <row r="3788" spans="3:14">
      <c r="C3788"/>
      <c r="N3788"/>
    </row>
    <row r="3789" spans="3:14">
      <c r="C3789"/>
      <c r="N3789"/>
    </row>
    <row r="3790" spans="3:14">
      <c r="C3790"/>
      <c r="N3790"/>
    </row>
    <row r="3791" spans="3:14">
      <c r="C3791"/>
      <c r="N3791"/>
    </row>
    <row r="3792" spans="3:14">
      <c r="C3792"/>
      <c r="N3792"/>
    </row>
    <row r="3793" spans="3:14">
      <c r="C3793"/>
      <c r="N3793"/>
    </row>
    <row r="3794" spans="3:14">
      <c r="C3794"/>
      <c r="N3794"/>
    </row>
    <row r="3795" spans="3:14">
      <c r="C3795"/>
      <c r="N3795"/>
    </row>
    <row r="3796" spans="3:14">
      <c r="C3796"/>
      <c r="N3796"/>
    </row>
    <row r="3797" spans="3:14">
      <c r="C3797"/>
      <c r="N3797"/>
    </row>
    <row r="3798" spans="3:14">
      <c r="C3798"/>
      <c r="N3798"/>
    </row>
    <row r="3799" spans="3:14">
      <c r="C3799"/>
      <c r="N3799"/>
    </row>
    <row r="3800" spans="3:14">
      <c r="C3800"/>
      <c r="N3800"/>
    </row>
    <row r="3801" spans="3:14">
      <c r="C3801"/>
      <c r="N3801"/>
    </row>
    <row r="3802" spans="3:14">
      <c r="C3802"/>
      <c r="N3802"/>
    </row>
    <row r="3803" spans="3:14">
      <c r="C3803"/>
      <c r="N3803"/>
    </row>
    <row r="3804" spans="3:14">
      <c r="C3804"/>
      <c r="N3804"/>
    </row>
    <row r="3805" spans="3:14">
      <c r="C3805"/>
      <c r="N3805"/>
    </row>
    <row r="3806" spans="3:14">
      <c r="C3806"/>
      <c r="N3806"/>
    </row>
    <row r="3807" spans="3:14">
      <c r="C3807"/>
      <c r="N3807"/>
    </row>
    <row r="3808" spans="3:14">
      <c r="C3808"/>
      <c r="N3808"/>
    </row>
    <row r="3809" spans="3:14">
      <c r="C3809"/>
      <c r="N3809"/>
    </row>
    <row r="3810" spans="3:14">
      <c r="C3810"/>
      <c r="N3810"/>
    </row>
    <row r="3811" spans="3:14">
      <c r="C3811"/>
      <c r="N3811"/>
    </row>
    <row r="3812" spans="3:14">
      <c r="C3812"/>
      <c r="N3812"/>
    </row>
    <row r="3813" spans="3:14">
      <c r="C3813"/>
      <c r="N3813"/>
    </row>
    <row r="3814" spans="3:14">
      <c r="C3814"/>
      <c r="N3814"/>
    </row>
    <row r="3815" spans="3:14">
      <c r="C3815"/>
      <c r="N3815"/>
    </row>
    <row r="3816" spans="3:14">
      <c r="C3816"/>
      <c r="N3816"/>
    </row>
    <row r="3817" spans="3:14">
      <c r="C3817"/>
      <c r="N3817"/>
    </row>
    <row r="3818" spans="3:14">
      <c r="C3818"/>
      <c r="N3818"/>
    </row>
    <row r="3819" spans="3:14">
      <c r="C3819"/>
      <c r="N3819"/>
    </row>
    <row r="3820" spans="3:14">
      <c r="C3820"/>
      <c r="N3820"/>
    </row>
    <row r="3821" spans="3:14">
      <c r="C3821"/>
      <c r="N3821"/>
    </row>
    <row r="3822" spans="3:14">
      <c r="C3822"/>
      <c r="N3822"/>
    </row>
    <row r="3823" spans="3:14">
      <c r="C3823"/>
      <c r="N3823"/>
    </row>
    <row r="3824" spans="3:14">
      <c r="C3824"/>
      <c r="N3824"/>
    </row>
    <row r="3825" spans="3:14">
      <c r="C3825"/>
      <c r="N3825"/>
    </row>
    <row r="3826" spans="3:14">
      <c r="C3826"/>
      <c r="N3826"/>
    </row>
    <row r="3827" spans="3:14">
      <c r="C3827"/>
      <c r="N3827"/>
    </row>
    <row r="3828" spans="3:14">
      <c r="C3828"/>
      <c r="N3828"/>
    </row>
    <row r="3829" spans="3:14">
      <c r="C3829"/>
      <c r="N3829"/>
    </row>
    <row r="3830" spans="3:14">
      <c r="C3830"/>
      <c r="N3830"/>
    </row>
    <row r="3831" spans="3:14">
      <c r="C3831"/>
      <c r="N3831"/>
    </row>
    <row r="3832" spans="3:14">
      <c r="C3832"/>
      <c r="N3832"/>
    </row>
    <row r="3833" spans="3:14">
      <c r="C3833"/>
      <c r="N3833"/>
    </row>
    <row r="3834" spans="3:14">
      <c r="C3834"/>
      <c r="N3834"/>
    </row>
    <row r="3835" spans="3:14">
      <c r="C3835"/>
      <c r="N3835"/>
    </row>
    <row r="3836" spans="3:14">
      <c r="C3836"/>
      <c r="N3836"/>
    </row>
    <row r="3837" spans="3:14">
      <c r="C3837"/>
      <c r="N3837"/>
    </row>
    <row r="3838" spans="3:14">
      <c r="C3838"/>
      <c r="N3838"/>
    </row>
    <row r="3839" spans="3:14">
      <c r="C3839"/>
      <c r="N3839"/>
    </row>
    <row r="3840" spans="3:14">
      <c r="C3840"/>
      <c r="N3840"/>
    </row>
    <row r="3841" spans="3:14">
      <c r="C3841"/>
      <c r="N3841"/>
    </row>
    <row r="3842" spans="3:14">
      <c r="C3842"/>
      <c r="N3842"/>
    </row>
    <row r="3843" spans="3:14">
      <c r="C3843"/>
      <c r="N3843"/>
    </row>
    <row r="3844" spans="3:14">
      <c r="C3844"/>
      <c r="N3844"/>
    </row>
    <row r="3845" spans="3:14">
      <c r="C3845"/>
      <c r="N3845"/>
    </row>
    <row r="3846" spans="3:14">
      <c r="C3846"/>
      <c r="N3846"/>
    </row>
    <row r="3847" spans="3:14">
      <c r="C3847"/>
      <c r="N3847"/>
    </row>
    <row r="3848" spans="3:14">
      <c r="C3848"/>
      <c r="N3848"/>
    </row>
    <row r="3849" spans="3:14">
      <c r="C3849"/>
      <c r="N3849"/>
    </row>
    <row r="3850" spans="3:14">
      <c r="C3850"/>
      <c r="N3850"/>
    </row>
    <row r="3851" spans="3:14">
      <c r="C3851"/>
      <c r="N3851"/>
    </row>
    <row r="3852" spans="3:14">
      <c r="C3852"/>
      <c r="N3852"/>
    </row>
    <row r="3853" spans="3:14">
      <c r="C3853"/>
      <c r="N3853"/>
    </row>
    <row r="3854" spans="3:14">
      <c r="C3854"/>
      <c r="N3854"/>
    </row>
    <row r="3855" spans="3:14">
      <c r="C3855"/>
      <c r="N3855"/>
    </row>
    <row r="3856" spans="3:14">
      <c r="C3856"/>
      <c r="N3856"/>
    </row>
    <row r="3857" spans="3:14">
      <c r="C3857"/>
      <c r="N3857"/>
    </row>
    <row r="3858" spans="3:14">
      <c r="C3858"/>
      <c r="N3858"/>
    </row>
    <row r="3859" spans="3:14">
      <c r="C3859"/>
      <c r="N3859"/>
    </row>
    <row r="3860" spans="3:14">
      <c r="C3860"/>
      <c r="N3860"/>
    </row>
    <row r="3861" spans="3:14">
      <c r="C3861"/>
      <c r="N3861"/>
    </row>
    <row r="3862" spans="3:14">
      <c r="C3862"/>
      <c r="N3862"/>
    </row>
    <row r="3863" spans="3:14">
      <c r="C3863"/>
      <c r="N3863"/>
    </row>
    <row r="3864" spans="3:14">
      <c r="C3864"/>
      <c r="N3864"/>
    </row>
    <row r="3865" spans="3:14">
      <c r="C3865"/>
      <c r="N3865"/>
    </row>
    <row r="3866" spans="3:14">
      <c r="C3866"/>
      <c r="N3866"/>
    </row>
    <row r="3867" spans="3:14">
      <c r="C3867"/>
      <c r="N3867"/>
    </row>
    <row r="3868" spans="3:14">
      <c r="C3868"/>
      <c r="N3868"/>
    </row>
    <row r="3869" spans="3:14">
      <c r="C3869"/>
      <c r="N3869"/>
    </row>
    <row r="3870" spans="3:14">
      <c r="C3870"/>
      <c r="N3870"/>
    </row>
    <row r="3871" spans="3:14">
      <c r="C3871"/>
      <c r="N3871"/>
    </row>
    <row r="3872" spans="3:14">
      <c r="C3872"/>
      <c r="N3872"/>
    </row>
    <row r="3873" spans="3:14">
      <c r="C3873"/>
      <c r="N3873"/>
    </row>
    <row r="3874" spans="3:14">
      <c r="C3874"/>
      <c r="N3874"/>
    </row>
    <row r="3875" spans="3:14">
      <c r="C3875"/>
      <c r="N3875"/>
    </row>
    <row r="3876" spans="3:14">
      <c r="C3876"/>
      <c r="N3876"/>
    </row>
    <row r="3877" spans="3:14">
      <c r="C3877"/>
      <c r="N3877"/>
    </row>
    <row r="3878" spans="3:14">
      <c r="C3878"/>
      <c r="N3878"/>
    </row>
    <row r="3879" spans="3:14">
      <c r="C3879"/>
      <c r="N3879"/>
    </row>
    <row r="3880" spans="3:14">
      <c r="C3880"/>
      <c r="N3880"/>
    </row>
    <row r="3881" spans="3:14">
      <c r="C3881"/>
      <c r="N3881"/>
    </row>
    <row r="3882" spans="3:14">
      <c r="C3882"/>
      <c r="N3882"/>
    </row>
    <row r="3883" spans="3:14">
      <c r="C3883"/>
      <c r="N3883"/>
    </row>
    <row r="3884" spans="3:14">
      <c r="C3884"/>
      <c r="N3884"/>
    </row>
    <row r="3885" spans="3:14">
      <c r="C3885"/>
      <c r="N3885"/>
    </row>
    <row r="3886" spans="3:14">
      <c r="C3886"/>
      <c r="N3886"/>
    </row>
    <row r="3887" spans="3:14">
      <c r="C3887"/>
      <c r="N3887"/>
    </row>
    <row r="3888" spans="3:14">
      <c r="C3888"/>
      <c r="N3888"/>
    </row>
    <row r="3889" spans="3:14">
      <c r="C3889"/>
      <c r="N3889"/>
    </row>
    <row r="3890" spans="3:14">
      <c r="C3890"/>
      <c r="N3890"/>
    </row>
    <row r="3891" spans="3:14">
      <c r="C3891"/>
      <c r="N3891"/>
    </row>
    <row r="3892" spans="3:14">
      <c r="C3892"/>
      <c r="N3892"/>
    </row>
    <row r="3893" spans="3:14">
      <c r="C3893"/>
      <c r="N3893"/>
    </row>
    <row r="3894" spans="3:14">
      <c r="C3894"/>
      <c r="N3894"/>
    </row>
    <row r="3895" spans="3:14">
      <c r="C3895"/>
      <c r="N3895"/>
    </row>
    <row r="3896" spans="3:14">
      <c r="C3896"/>
      <c r="N3896"/>
    </row>
    <row r="3897" spans="3:14">
      <c r="C3897"/>
      <c r="N3897"/>
    </row>
    <row r="3898" spans="3:14">
      <c r="C3898"/>
      <c r="N3898"/>
    </row>
    <row r="3899" spans="3:14">
      <c r="C3899"/>
      <c r="N3899"/>
    </row>
    <row r="3900" spans="3:14">
      <c r="C3900"/>
      <c r="N3900"/>
    </row>
    <row r="3901" spans="3:14">
      <c r="C3901"/>
      <c r="N3901"/>
    </row>
    <row r="3902" spans="3:14">
      <c r="C3902"/>
      <c r="N3902"/>
    </row>
    <row r="3903" spans="3:14">
      <c r="C3903"/>
      <c r="N3903"/>
    </row>
    <row r="3904" spans="3:14">
      <c r="C3904"/>
      <c r="N3904"/>
    </row>
    <row r="3905" spans="3:14">
      <c r="C3905"/>
      <c r="N3905"/>
    </row>
    <row r="3906" spans="3:14">
      <c r="C3906"/>
      <c r="N3906"/>
    </row>
    <row r="3907" spans="3:14">
      <c r="C3907"/>
      <c r="N3907"/>
    </row>
    <row r="3908" spans="3:14">
      <c r="C3908"/>
      <c r="N3908"/>
    </row>
    <row r="3909" spans="3:14">
      <c r="C3909"/>
      <c r="N3909"/>
    </row>
    <row r="3910" spans="3:14">
      <c r="C3910"/>
      <c r="N3910"/>
    </row>
    <row r="3911" spans="3:14">
      <c r="C3911"/>
      <c r="N3911"/>
    </row>
    <row r="3912" spans="3:14">
      <c r="C3912"/>
      <c r="N3912"/>
    </row>
    <row r="3913" spans="3:14">
      <c r="C3913"/>
      <c r="N3913"/>
    </row>
    <row r="3914" spans="3:14">
      <c r="C3914"/>
      <c r="N3914"/>
    </row>
    <row r="3915" spans="3:14">
      <c r="C3915"/>
      <c r="N3915"/>
    </row>
    <row r="3916" spans="3:14">
      <c r="C3916"/>
      <c r="N3916"/>
    </row>
    <row r="3917" spans="3:14">
      <c r="C3917"/>
      <c r="N3917"/>
    </row>
    <row r="3918" spans="3:14">
      <c r="C3918"/>
      <c r="N3918"/>
    </row>
    <row r="3919" spans="3:14">
      <c r="C3919"/>
      <c r="N3919"/>
    </row>
    <row r="3920" spans="3:14">
      <c r="C3920"/>
      <c r="N3920"/>
    </row>
    <row r="3921" spans="3:14">
      <c r="C3921"/>
      <c r="N3921"/>
    </row>
    <row r="3922" spans="3:14">
      <c r="C3922"/>
      <c r="N3922"/>
    </row>
    <row r="3923" spans="3:14">
      <c r="C3923"/>
      <c r="N3923"/>
    </row>
    <row r="3924" spans="3:14">
      <c r="C3924"/>
      <c r="N3924"/>
    </row>
    <row r="3925" spans="3:14">
      <c r="C3925"/>
      <c r="N3925"/>
    </row>
    <row r="3926" spans="3:14">
      <c r="C3926"/>
      <c r="N3926"/>
    </row>
    <row r="3927" spans="3:14">
      <c r="C3927"/>
      <c r="N3927"/>
    </row>
    <row r="3928" spans="3:14">
      <c r="C3928"/>
      <c r="N3928"/>
    </row>
    <row r="3929" spans="3:14">
      <c r="C3929"/>
      <c r="N3929"/>
    </row>
    <row r="3930" spans="3:14">
      <c r="C3930"/>
      <c r="N3930"/>
    </row>
    <row r="3931" spans="3:14">
      <c r="C3931"/>
      <c r="N3931"/>
    </row>
    <row r="3932" spans="3:14">
      <c r="C3932"/>
      <c r="N3932"/>
    </row>
    <row r="3933" spans="3:14">
      <c r="C3933"/>
      <c r="N3933"/>
    </row>
    <row r="3934" spans="3:14">
      <c r="C3934"/>
      <c r="N3934"/>
    </row>
    <row r="3935" spans="3:14">
      <c r="C3935"/>
      <c r="N3935"/>
    </row>
    <row r="3936" spans="3:14">
      <c r="C3936"/>
      <c r="N3936"/>
    </row>
    <row r="3937" spans="3:14">
      <c r="C3937"/>
      <c r="N3937"/>
    </row>
    <row r="3938" spans="3:14">
      <c r="C3938"/>
      <c r="N3938"/>
    </row>
    <row r="3939" spans="3:14">
      <c r="C3939"/>
      <c r="N3939"/>
    </row>
    <row r="3940" spans="3:14">
      <c r="C3940"/>
      <c r="N3940"/>
    </row>
    <row r="3941" spans="3:14">
      <c r="C3941"/>
      <c r="N3941"/>
    </row>
    <row r="3942" spans="3:14">
      <c r="C3942"/>
      <c r="N3942"/>
    </row>
    <row r="3943" spans="3:14">
      <c r="C3943"/>
      <c r="N3943"/>
    </row>
    <row r="3944" spans="3:14">
      <c r="C3944"/>
      <c r="N3944"/>
    </row>
    <row r="3945" spans="3:14">
      <c r="C3945"/>
      <c r="N3945"/>
    </row>
    <row r="3946" spans="3:14">
      <c r="C3946"/>
      <c r="N3946"/>
    </row>
    <row r="3947" spans="3:14">
      <c r="C3947"/>
      <c r="N3947"/>
    </row>
    <row r="3948" spans="3:14">
      <c r="C3948"/>
      <c r="N3948"/>
    </row>
    <row r="3949" spans="3:14">
      <c r="C3949"/>
      <c r="N3949"/>
    </row>
    <row r="3950" spans="3:14">
      <c r="C3950"/>
      <c r="N3950"/>
    </row>
    <row r="3951" spans="3:14">
      <c r="C3951"/>
      <c r="N3951"/>
    </row>
    <row r="3952" spans="3:14">
      <c r="C3952"/>
      <c r="N3952"/>
    </row>
    <row r="3953" spans="3:14">
      <c r="C3953"/>
      <c r="N3953"/>
    </row>
    <row r="3954" spans="3:14">
      <c r="C3954"/>
      <c r="N3954"/>
    </row>
    <row r="3955" spans="3:14">
      <c r="C3955"/>
      <c r="N3955"/>
    </row>
    <row r="3956" spans="3:14">
      <c r="C3956"/>
      <c r="N3956"/>
    </row>
    <row r="3957" spans="3:14">
      <c r="C3957"/>
      <c r="N3957"/>
    </row>
    <row r="3958" spans="3:14">
      <c r="C3958"/>
      <c r="N3958"/>
    </row>
    <row r="3959" spans="3:14">
      <c r="C3959"/>
      <c r="N3959"/>
    </row>
    <row r="3960" spans="3:14">
      <c r="C3960"/>
      <c r="N3960"/>
    </row>
    <row r="3961" spans="3:14">
      <c r="C3961"/>
      <c r="N3961"/>
    </row>
    <row r="3962" spans="3:14">
      <c r="C3962"/>
      <c r="N3962"/>
    </row>
    <row r="3963" spans="3:14">
      <c r="C3963"/>
      <c r="N3963"/>
    </row>
    <row r="3964" spans="3:14">
      <c r="C3964"/>
      <c r="N3964"/>
    </row>
    <row r="3965" spans="3:14">
      <c r="C3965"/>
      <c r="N3965"/>
    </row>
    <row r="3966" spans="3:14">
      <c r="C3966"/>
      <c r="N3966"/>
    </row>
    <row r="3967" spans="3:14">
      <c r="C3967"/>
      <c r="N3967"/>
    </row>
    <row r="3968" spans="3:14">
      <c r="C3968"/>
      <c r="N3968"/>
    </row>
    <row r="3969" spans="3:14">
      <c r="C3969"/>
      <c r="N3969"/>
    </row>
    <row r="3970" spans="3:14">
      <c r="C3970"/>
      <c r="N3970"/>
    </row>
    <row r="3971" spans="3:14">
      <c r="C3971"/>
      <c r="N3971"/>
    </row>
    <row r="3972" spans="3:14">
      <c r="C3972"/>
      <c r="N3972"/>
    </row>
    <row r="3973" spans="3:14">
      <c r="C3973"/>
      <c r="N3973"/>
    </row>
    <row r="3974" spans="3:14">
      <c r="C3974"/>
      <c r="N3974"/>
    </row>
    <row r="3975" spans="3:14">
      <c r="C3975"/>
      <c r="N3975"/>
    </row>
    <row r="3976" spans="3:14">
      <c r="C3976"/>
      <c r="N3976"/>
    </row>
    <row r="3977" spans="3:14">
      <c r="C3977"/>
      <c r="N3977"/>
    </row>
    <row r="3978" spans="3:14">
      <c r="C3978"/>
      <c r="N3978"/>
    </row>
    <row r="3979" spans="3:14">
      <c r="C3979"/>
      <c r="N3979"/>
    </row>
    <row r="3980" spans="3:14">
      <c r="C3980"/>
      <c r="N3980"/>
    </row>
    <row r="3981" spans="3:14">
      <c r="C3981"/>
      <c r="N3981"/>
    </row>
    <row r="3982" spans="3:14">
      <c r="C3982"/>
      <c r="N3982"/>
    </row>
    <row r="3983" spans="3:14">
      <c r="C3983"/>
      <c r="N3983"/>
    </row>
    <row r="3984" spans="3:14">
      <c r="C3984"/>
      <c r="N3984"/>
    </row>
    <row r="3985" spans="3:14">
      <c r="C3985"/>
      <c r="N3985"/>
    </row>
    <row r="3986" spans="3:14">
      <c r="C3986"/>
      <c r="N3986"/>
    </row>
    <row r="3987" spans="3:14">
      <c r="C3987"/>
      <c r="N3987"/>
    </row>
    <row r="3988" spans="3:14">
      <c r="C3988"/>
      <c r="N3988"/>
    </row>
    <row r="3989" spans="3:14">
      <c r="C3989"/>
      <c r="N3989"/>
    </row>
    <row r="3990" spans="3:14">
      <c r="C3990"/>
      <c r="N3990"/>
    </row>
    <row r="3991" spans="3:14">
      <c r="C3991"/>
      <c r="N3991"/>
    </row>
    <row r="3992" spans="3:14">
      <c r="C3992"/>
      <c r="N3992"/>
    </row>
    <row r="3993" spans="3:14">
      <c r="C3993"/>
      <c r="N3993"/>
    </row>
    <row r="3994" spans="3:14">
      <c r="C3994"/>
      <c r="N3994"/>
    </row>
    <row r="3995" spans="3:14">
      <c r="C3995"/>
      <c r="N3995"/>
    </row>
    <row r="3996" spans="3:14">
      <c r="C3996"/>
      <c r="N3996"/>
    </row>
    <row r="3997" spans="3:14">
      <c r="C3997"/>
      <c r="N3997"/>
    </row>
    <row r="3998" spans="3:14">
      <c r="C3998"/>
      <c r="N3998"/>
    </row>
    <row r="3999" spans="3:14">
      <c r="C3999"/>
      <c r="N3999"/>
    </row>
    <row r="4000" spans="3:14">
      <c r="C4000"/>
      <c r="N4000"/>
    </row>
    <row r="4001" spans="3:14">
      <c r="C4001"/>
      <c r="N4001"/>
    </row>
    <row r="4002" spans="3:14">
      <c r="C4002"/>
      <c r="N4002"/>
    </row>
    <row r="4003" spans="3:14">
      <c r="C4003"/>
      <c r="N4003"/>
    </row>
    <row r="4004" spans="3:14">
      <c r="C4004"/>
      <c r="N4004"/>
    </row>
    <row r="4005" spans="3:14">
      <c r="C4005"/>
      <c r="N4005"/>
    </row>
    <row r="4006" spans="3:14">
      <c r="C4006"/>
      <c r="N4006"/>
    </row>
    <row r="4007" spans="3:14">
      <c r="C4007"/>
      <c r="N4007"/>
    </row>
    <row r="4008" spans="3:14">
      <c r="C4008"/>
      <c r="N4008"/>
    </row>
    <row r="4009" spans="3:14">
      <c r="C4009"/>
      <c r="N4009"/>
    </row>
    <row r="4010" spans="3:14">
      <c r="C4010"/>
      <c r="N4010"/>
    </row>
    <row r="4011" spans="3:14">
      <c r="C4011"/>
      <c r="N4011"/>
    </row>
    <row r="4012" spans="3:14">
      <c r="C4012"/>
      <c r="N4012"/>
    </row>
    <row r="4013" spans="3:14">
      <c r="C4013"/>
      <c r="N4013"/>
    </row>
    <row r="4014" spans="3:14">
      <c r="C4014"/>
      <c r="N4014"/>
    </row>
    <row r="4015" spans="3:14">
      <c r="C4015"/>
      <c r="N4015"/>
    </row>
    <row r="4016" spans="3:14">
      <c r="C4016"/>
      <c r="N4016"/>
    </row>
    <row r="4017" spans="3:14">
      <c r="C4017"/>
      <c r="N4017"/>
    </row>
    <row r="4018" spans="3:14">
      <c r="C4018"/>
      <c r="N4018"/>
    </row>
    <row r="4019" spans="3:14">
      <c r="C4019"/>
      <c r="N4019"/>
    </row>
    <row r="4020" spans="3:14">
      <c r="C4020"/>
      <c r="N4020"/>
    </row>
    <row r="4021" spans="3:14">
      <c r="C4021"/>
      <c r="N4021"/>
    </row>
    <row r="4022" spans="3:14">
      <c r="C4022"/>
      <c r="N4022"/>
    </row>
    <row r="4023" spans="3:14">
      <c r="C4023"/>
      <c r="N4023"/>
    </row>
    <row r="4024" spans="3:14">
      <c r="C4024"/>
      <c r="N4024"/>
    </row>
    <row r="4025" spans="3:14">
      <c r="C4025"/>
      <c r="N4025"/>
    </row>
    <row r="4026" spans="3:14">
      <c r="C4026"/>
      <c r="N4026"/>
    </row>
    <row r="4027" spans="3:14">
      <c r="C4027"/>
      <c r="N4027"/>
    </row>
    <row r="4028" spans="3:14">
      <c r="C4028"/>
      <c r="N4028"/>
    </row>
    <row r="4029" spans="3:14">
      <c r="C4029"/>
      <c r="N4029"/>
    </row>
    <row r="4030" spans="3:14">
      <c r="C4030"/>
      <c r="N4030"/>
    </row>
    <row r="4031" spans="3:14">
      <c r="C4031"/>
      <c r="N4031"/>
    </row>
    <row r="4032" spans="3:14">
      <c r="C4032"/>
      <c r="N4032"/>
    </row>
    <row r="4033" spans="3:14">
      <c r="C4033"/>
      <c r="N4033"/>
    </row>
    <row r="4034" spans="3:14">
      <c r="C4034"/>
      <c r="N4034"/>
    </row>
    <row r="4035" spans="3:14">
      <c r="C4035"/>
      <c r="N4035"/>
    </row>
    <row r="4036" spans="3:14">
      <c r="C4036"/>
      <c r="N4036"/>
    </row>
    <row r="4037" spans="3:14">
      <c r="C4037"/>
      <c r="N4037"/>
    </row>
    <row r="4038" spans="3:14">
      <c r="C4038"/>
      <c r="N4038"/>
    </row>
    <row r="4039" spans="3:14">
      <c r="C4039"/>
      <c r="N4039"/>
    </row>
    <row r="4040" spans="3:14">
      <c r="C4040"/>
      <c r="N4040"/>
    </row>
    <row r="4041" spans="3:14">
      <c r="C4041"/>
      <c r="N4041"/>
    </row>
    <row r="4042" spans="3:14">
      <c r="C4042"/>
      <c r="N4042"/>
    </row>
    <row r="4043" spans="3:14">
      <c r="C4043"/>
      <c r="N4043"/>
    </row>
    <row r="4044" spans="3:14">
      <c r="C4044"/>
      <c r="N4044"/>
    </row>
    <row r="4045" spans="3:14">
      <c r="C4045"/>
      <c r="N4045"/>
    </row>
    <row r="4046" spans="3:14">
      <c r="C4046"/>
      <c r="N4046"/>
    </row>
    <row r="4047" spans="3:14">
      <c r="C4047"/>
      <c r="N4047"/>
    </row>
    <row r="4048" spans="3:14">
      <c r="C4048"/>
      <c r="N4048"/>
    </row>
    <row r="4049" spans="3:14">
      <c r="C4049"/>
      <c r="N4049"/>
    </row>
    <row r="4050" spans="3:14">
      <c r="C4050"/>
      <c r="N4050"/>
    </row>
    <row r="4051" spans="3:14">
      <c r="C4051"/>
      <c r="N4051"/>
    </row>
    <row r="4052" spans="3:14">
      <c r="C4052"/>
      <c r="N4052"/>
    </row>
    <row r="4053" spans="3:14">
      <c r="C4053"/>
      <c r="N4053"/>
    </row>
    <row r="4054" spans="3:14">
      <c r="C4054"/>
      <c r="N4054"/>
    </row>
    <row r="4055" spans="3:14">
      <c r="C4055"/>
      <c r="N4055"/>
    </row>
    <row r="4056" spans="3:14">
      <c r="C4056"/>
      <c r="N4056"/>
    </row>
    <row r="4057" spans="3:14">
      <c r="C4057"/>
      <c r="N4057"/>
    </row>
    <row r="4058" spans="3:14">
      <c r="C4058"/>
      <c r="N4058"/>
    </row>
    <row r="4059" spans="3:14">
      <c r="C4059"/>
      <c r="N4059"/>
    </row>
    <row r="4060" spans="3:14">
      <c r="C4060"/>
      <c r="N4060"/>
    </row>
    <row r="4061" spans="3:14">
      <c r="C4061"/>
      <c r="N4061"/>
    </row>
    <row r="4062" spans="3:14">
      <c r="C4062"/>
      <c r="N4062"/>
    </row>
    <row r="4063" spans="3:14">
      <c r="C4063"/>
      <c r="N4063"/>
    </row>
    <row r="4064" spans="3:14">
      <c r="C4064"/>
      <c r="N4064"/>
    </row>
    <row r="4065" spans="3:14">
      <c r="C4065"/>
      <c r="N4065"/>
    </row>
    <row r="4066" spans="3:14">
      <c r="C4066"/>
      <c r="N4066"/>
    </row>
    <row r="4067" spans="3:14">
      <c r="C4067"/>
      <c r="N4067"/>
    </row>
    <row r="4068" spans="3:14">
      <c r="C4068"/>
      <c r="N4068"/>
    </row>
    <row r="4069" spans="3:14">
      <c r="C4069"/>
      <c r="N4069"/>
    </row>
    <row r="4070" spans="3:14">
      <c r="C4070"/>
      <c r="N4070"/>
    </row>
    <row r="4071" spans="3:14">
      <c r="C4071"/>
      <c r="N4071"/>
    </row>
    <row r="4072" spans="3:14">
      <c r="C4072"/>
      <c r="N4072"/>
    </row>
    <row r="4073" spans="3:14">
      <c r="C4073"/>
      <c r="N4073"/>
    </row>
    <row r="4074" spans="3:14">
      <c r="C4074"/>
      <c r="N4074"/>
    </row>
    <row r="4075" spans="3:14">
      <c r="C4075"/>
      <c r="N4075"/>
    </row>
    <row r="4076" spans="3:14">
      <c r="C4076"/>
      <c r="N4076"/>
    </row>
    <row r="4077" spans="3:14">
      <c r="C4077"/>
      <c r="N4077"/>
    </row>
    <row r="4078" spans="3:14">
      <c r="C4078"/>
      <c r="N4078"/>
    </row>
    <row r="4079" spans="3:14">
      <c r="C4079"/>
      <c r="N4079"/>
    </row>
    <row r="4080" spans="3:14">
      <c r="C4080"/>
      <c r="N4080"/>
    </row>
    <row r="4081" spans="3:14">
      <c r="C4081"/>
      <c r="N4081"/>
    </row>
    <row r="4082" spans="3:14">
      <c r="C4082"/>
      <c r="N4082"/>
    </row>
    <row r="4083" spans="3:14">
      <c r="C4083"/>
      <c r="N4083"/>
    </row>
    <row r="4084" spans="3:14">
      <c r="C4084"/>
      <c r="N4084"/>
    </row>
    <row r="4085" spans="3:14">
      <c r="C4085"/>
      <c r="N4085"/>
    </row>
    <row r="4086" spans="3:14">
      <c r="C4086"/>
      <c r="N4086"/>
    </row>
    <row r="4087" spans="3:14">
      <c r="C4087"/>
      <c r="N4087"/>
    </row>
    <row r="4088" spans="3:14">
      <c r="C4088"/>
      <c r="N4088"/>
    </row>
    <row r="4089" spans="3:14">
      <c r="C4089"/>
      <c r="N4089"/>
    </row>
    <row r="4090" spans="3:14">
      <c r="C4090"/>
      <c r="N4090"/>
    </row>
    <row r="4091" spans="3:14">
      <c r="C4091"/>
      <c r="N4091"/>
    </row>
    <row r="4092" spans="3:14">
      <c r="C4092"/>
      <c r="N4092"/>
    </row>
    <row r="4093" spans="3:14">
      <c r="C4093"/>
      <c r="N4093"/>
    </row>
    <row r="4094" spans="3:14">
      <c r="C4094"/>
      <c r="N4094"/>
    </row>
    <row r="4095" spans="3:14">
      <c r="C4095"/>
      <c r="N4095"/>
    </row>
    <row r="4096" spans="3:14">
      <c r="C4096"/>
      <c r="N4096"/>
    </row>
    <row r="4097" spans="3:14">
      <c r="C4097"/>
      <c r="N4097"/>
    </row>
    <row r="4098" spans="3:14">
      <c r="C4098"/>
      <c r="N4098"/>
    </row>
    <row r="4099" spans="3:14">
      <c r="C4099"/>
      <c r="N4099"/>
    </row>
    <row r="4100" spans="3:14">
      <c r="C4100"/>
      <c r="N4100"/>
    </row>
    <row r="4101" spans="3:14">
      <c r="C4101"/>
      <c r="N4101"/>
    </row>
    <row r="4102" spans="3:14">
      <c r="C4102"/>
      <c r="N4102"/>
    </row>
    <row r="4103" spans="3:14">
      <c r="C4103"/>
      <c r="N4103"/>
    </row>
    <row r="4104" spans="3:14">
      <c r="C4104"/>
      <c r="N4104"/>
    </row>
    <row r="4105" spans="3:14">
      <c r="C4105"/>
      <c r="N4105"/>
    </row>
    <row r="4106" spans="3:14">
      <c r="C4106"/>
      <c r="N4106"/>
    </row>
    <row r="4107" spans="3:14">
      <c r="C4107"/>
      <c r="N4107"/>
    </row>
    <row r="4108" spans="3:14">
      <c r="C4108"/>
      <c r="N4108"/>
    </row>
    <row r="4109" spans="3:14">
      <c r="C4109"/>
      <c r="N4109"/>
    </row>
    <row r="4110" spans="3:14">
      <c r="C4110"/>
      <c r="N4110"/>
    </row>
    <row r="4111" spans="3:14">
      <c r="C4111"/>
      <c r="N4111"/>
    </row>
    <row r="4112" spans="3:14">
      <c r="C4112"/>
      <c r="N4112"/>
    </row>
    <row r="4113" spans="3:14">
      <c r="C4113"/>
      <c r="N4113"/>
    </row>
    <row r="4114" spans="3:14">
      <c r="C4114"/>
      <c r="N4114"/>
    </row>
    <row r="4115" spans="3:14">
      <c r="C4115"/>
      <c r="N4115"/>
    </row>
    <row r="4116" spans="3:14">
      <c r="C4116"/>
      <c r="N4116"/>
    </row>
    <row r="4117" spans="3:14">
      <c r="C4117"/>
      <c r="N4117"/>
    </row>
    <row r="4118" spans="3:14">
      <c r="C4118"/>
      <c r="N4118"/>
    </row>
    <row r="4119" spans="3:14">
      <c r="C4119"/>
      <c r="N4119"/>
    </row>
    <row r="4120" spans="3:14">
      <c r="C4120"/>
      <c r="N4120"/>
    </row>
    <row r="4121" spans="3:14">
      <c r="C4121"/>
      <c r="N4121"/>
    </row>
    <row r="4122" spans="3:14">
      <c r="C4122"/>
      <c r="N4122"/>
    </row>
    <row r="4123" spans="3:14">
      <c r="C4123"/>
      <c r="N4123"/>
    </row>
    <row r="4124" spans="3:14">
      <c r="C4124"/>
      <c r="N4124"/>
    </row>
    <row r="4125" spans="3:14">
      <c r="C4125"/>
      <c r="N4125"/>
    </row>
    <row r="4126" spans="3:14">
      <c r="C4126"/>
      <c r="N4126"/>
    </row>
    <row r="4127" spans="3:14">
      <c r="C4127"/>
      <c r="N4127"/>
    </row>
    <row r="4128" spans="3:14">
      <c r="C4128"/>
      <c r="N4128"/>
    </row>
    <row r="4129" spans="3:14">
      <c r="C4129"/>
      <c r="N4129"/>
    </row>
    <row r="4130" spans="3:14">
      <c r="C4130"/>
      <c r="N4130"/>
    </row>
    <row r="4131" spans="3:14">
      <c r="C4131"/>
      <c r="N4131"/>
    </row>
    <row r="4132" spans="3:14">
      <c r="C4132"/>
      <c r="N4132"/>
    </row>
    <row r="4133" spans="3:14">
      <c r="C4133"/>
      <c r="N4133"/>
    </row>
    <row r="4134" spans="3:14">
      <c r="C4134"/>
      <c r="N4134"/>
    </row>
    <row r="4135" spans="3:14">
      <c r="C4135"/>
      <c r="N4135"/>
    </row>
    <row r="4136" spans="3:14">
      <c r="C4136"/>
      <c r="N4136"/>
    </row>
    <row r="4137" spans="3:14">
      <c r="C4137"/>
      <c r="N4137"/>
    </row>
    <row r="4138" spans="3:14">
      <c r="C4138"/>
      <c r="N4138"/>
    </row>
    <row r="4139" spans="3:14">
      <c r="C4139"/>
      <c r="N4139"/>
    </row>
    <row r="4140" spans="3:14">
      <c r="C4140"/>
      <c r="N4140"/>
    </row>
    <row r="4141" spans="3:14">
      <c r="C4141"/>
      <c r="N4141"/>
    </row>
    <row r="4142" spans="3:14">
      <c r="C4142"/>
      <c r="N4142"/>
    </row>
    <row r="4143" spans="3:14">
      <c r="C4143"/>
      <c r="N4143"/>
    </row>
    <row r="4144" spans="3:14">
      <c r="C4144"/>
      <c r="N4144"/>
    </row>
    <row r="4145" spans="3:14">
      <c r="C4145"/>
      <c r="N4145"/>
    </row>
    <row r="4146" spans="3:14">
      <c r="C4146"/>
      <c r="N4146"/>
    </row>
    <row r="4147" spans="3:14">
      <c r="C4147"/>
      <c r="N4147"/>
    </row>
    <row r="4148" spans="3:14">
      <c r="C4148"/>
      <c r="N4148"/>
    </row>
    <row r="4149" spans="3:14">
      <c r="C4149"/>
      <c r="N4149"/>
    </row>
    <row r="4150" spans="3:14">
      <c r="C4150"/>
      <c r="N4150"/>
    </row>
    <row r="4151" spans="3:14">
      <c r="C4151"/>
      <c r="N4151"/>
    </row>
    <row r="4152" spans="3:14">
      <c r="C4152"/>
      <c r="N4152"/>
    </row>
    <row r="4153" spans="3:14">
      <c r="C4153"/>
      <c r="N4153"/>
    </row>
    <row r="4154" spans="3:14">
      <c r="C4154"/>
      <c r="N4154"/>
    </row>
    <row r="4155" spans="3:14">
      <c r="C4155"/>
      <c r="N4155"/>
    </row>
    <row r="4156" spans="3:14">
      <c r="C4156"/>
      <c r="N4156"/>
    </row>
    <row r="4157" spans="3:14">
      <c r="C4157"/>
      <c r="N4157"/>
    </row>
    <row r="4158" spans="3:14">
      <c r="C4158"/>
      <c r="N4158"/>
    </row>
    <row r="4159" spans="3:14">
      <c r="C4159"/>
      <c r="N4159"/>
    </row>
    <row r="4160" spans="3:14">
      <c r="C4160"/>
      <c r="N4160"/>
    </row>
    <row r="4161" spans="3:14">
      <c r="C4161"/>
      <c r="N4161"/>
    </row>
    <row r="4162" spans="3:14">
      <c r="C4162"/>
      <c r="N4162"/>
    </row>
    <row r="4163" spans="3:14">
      <c r="C4163"/>
      <c r="N4163"/>
    </row>
    <row r="4164" spans="3:14">
      <c r="C4164"/>
      <c r="N4164"/>
    </row>
    <row r="4165" spans="3:14">
      <c r="C4165"/>
      <c r="N4165"/>
    </row>
    <row r="4166" spans="3:14">
      <c r="C4166"/>
      <c r="N4166"/>
    </row>
    <row r="4167" spans="3:14">
      <c r="C4167"/>
      <c r="N4167"/>
    </row>
    <row r="4168" spans="3:14">
      <c r="C4168"/>
      <c r="N4168"/>
    </row>
    <row r="4169" spans="3:14">
      <c r="C4169"/>
      <c r="N4169"/>
    </row>
    <row r="4170" spans="3:14">
      <c r="C4170"/>
      <c r="N4170"/>
    </row>
    <row r="4171" spans="3:14">
      <c r="C4171"/>
      <c r="N4171"/>
    </row>
    <row r="4172" spans="3:14">
      <c r="C4172"/>
      <c r="N4172"/>
    </row>
    <row r="4173" spans="3:14">
      <c r="C4173"/>
      <c r="N4173"/>
    </row>
    <row r="4174" spans="3:14">
      <c r="C4174"/>
      <c r="N4174"/>
    </row>
    <row r="4175" spans="3:14">
      <c r="C4175"/>
      <c r="N4175"/>
    </row>
    <row r="4176" spans="3:14">
      <c r="C4176"/>
      <c r="N4176"/>
    </row>
    <row r="4177" spans="3:14">
      <c r="C4177"/>
      <c r="N4177"/>
    </row>
    <row r="4178" spans="3:14">
      <c r="C4178"/>
      <c r="N4178"/>
    </row>
    <row r="4179" spans="3:14">
      <c r="C4179"/>
      <c r="N4179"/>
    </row>
    <row r="4180" spans="3:14">
      <c r="C4180"/>
      <c r="N4180"/>
    </row>
    <row r="4181" spans="3:14">
      <c r="C4181"/>
      <c r="N4181"/>
    </row>
    <row r="4182" spans="3:14">
      <c r="C4182"/>
      <c r="N4182"/>
    </row>
    <row r="4183" spans="3:14">
      <c r="C4183"/>
      <c r="N4183"/>
    </row>
    <row r="4184" spans="3:14">
      <c r="C4184"/>
      <c r="N4184"/>
    </row>
    <row r="4185" spans="3:14">
      <c r="C4185"/>
      <c r="N4185"/>
    </row>
    <row r="4186" spans="3:14">
      <c r="C4186"/>
      <c r="N4186"/>
    </row>
    <row r="4187" spans="3:14">
      <c r="C4187"/>
      <c r="N4187"/>
    </row>
    <row r="4188" spans="3:14">
      <c r="C4188"/>
      <c r="N4188"/>
    </row>
    <row r="4189" spans="3:14">
      <c r="C4189"/>
      <c r="N4189"/>
    </row>
    <row r="4190" spans="3:14">
      <c r="C4190"/>
      <c r="N4190"/>
    </row>
    <row r="4191" spans="3:14">
      <c r="C4191"/>
      <c r="N4191"/>
    </row>
    <row r="4192" spans="3:14">
      <c r="C4192"/>
      <c r="N4192"/>
    </row>
    <row r="4193" spans="3:14">
      <c r="C4193"/>
      <c r="N4193"/>
    </row>
    <row r="4194" spans="3:14">
      <c r="C4194"/>
      <c r="N4194"/>
    </row>
    <row r="4195" spans="3:14">
      <c r="C4195"/>
      <c r="N4195"/>
    </row>
    <row r="4196" spans="3:14">
      <c r="C4196"/>
      <c r="N4196"/>
    </row>
    <row r="4197" spans="3:14">
      <c r="C4197"/>
      <c r="N4197"/>
    </row>
    <row r="4198" spans="3:14">
      <c r="C4198"/>
      <c r="N4198"/>
    </row>
    <row r="4199" spans="3:14">
      <c r="C4199"/>
      <c r="N4199"/>
    </row>
    <row r="4200" spans="3:14">
      <c r="C4200"/>
      <c r="N4200"/>
    </row>
    <row r="4201" spans="3:14">
      <c r="C4201"/>
      <c r="N4201"/>
    </row>
    <row r="4202" spans="3:14">
      <c r="C4202"/>
      <c r="N4202"/>
    </row>
    <row r="4203" spans="3:14">
      <c r="C4203"/>
      <c r="N4203"/>
    </row>
    <row r="4204" spans="3:14">
      <c r="C4204"/>
      <c r="N4204"/>
    </row>
    <row r="4205" spans="3:14">
      <c r="C4205"/>
      <c r="N4205"/>
    </row>
    <row r="4206" spans="3:14">
      <c r="C4206"/>
      <c r="N4206"/>
    </row>
    <row r="4207" spans="3:14">
      <c r="C4207"/>
      <c r="N4207"/>
    </row>
    <row r="4208" spans="3:14">
      <c r="C4208"/>
      <c r="N4208"/>
    </row>
    <row r="4209" spans="3:14">
      <c r="C4209"/>
      <c r="N4209"/>
    </row>
    <row r="4210" spans="3:14">
      <c r="C4210"/>
      <c r="N4210"/>
    </row>
    <row r="4211" spans="3:14">
      <c r="C4211"/>
      <c r="N4211"/>
    </row>
    <row r="4212" spans="3:14">
      <c r="C4212"/>
      <c r="N4212"/>
    </row>
    <row r="4213" spans="3:14">
      <c r="C4213"/>
      <c r="N4213"/>
    </row>
    <row r="4214" spans="3:14">
      <c r="C4214"/>
      <c r="N4214"/>
    </row>
    <row r="4215" spans="3:14">
      <c r="C4215"/>
      <c r="N4215"/>
    </row>
    <row r="4216" spans="3:14">
      <c r="C4216"/>
      <c r="N4216"/>
    </row>
    <row r="4217" spans="3:14">
      <c r="C4217"/>
      <c r="N4217"/>
    </row>
    <row r="4218" spans="3:14">
      <c r="C4218"/>
      <c r="N4218"/>
    </row>
    <row r="4219" spans="3:14">
      <c r="C4219"/>
      <c r="N4219"/>
    </row>
    <row r="4220" spans="3:14">
      <c r="C4220"/>
      <c r="N4220"/>
    </row>
    <row r="4221" spans="3:14">
      <c r="C4221"/>
      <c r="N4221"/>
    </row>
    <row r="4222" spans="3:14">
      <c r="C4222"/>
      <c r="N4222"/>
    </row>
    <row r="4223" spans="3:14">
      <c r="C4223"/>
      <c r="N4223"/>
    </row>
    <row r="4224" spans="3:14">
      <c r="C4224"/>
      <c r="N4224"/>
    </row>
    <row r="4225" spans="3:14">
      <c r="C4225"/>
      <c r="N4225"/>
    </row>
    <row r="4226" spans="3:14">
      <c r="C4226"/>
      <c r="N4226"/>
    </row>
    <row r="4227" spans="3:14">
      <c r="C4227"/>
      <c r="N4227"/>
    </row>
    <row r="4228" spans="3:14">
      <c r="C4228"/>
      <c r="N4228"/>
    </row>
    <row r="4229" spans="3:14">
      <c r="C4229"/>
      <c r="N4229"/>
    </row>
    <row r="4230" spans="3:14">
      <c r="C4230"/>
      <c r="N4230"/>
    </row>
    <row r="4231" spans="3:14">
      <c r="C4231"/>
      <c r="N4231"/>
    </row>
    <row r="4232" spans="3:14">
      <c r="C4232"/>
      <c r="N4232"/>
    </row>
    <row r="4233" spans="3:14">
      <c r="C4233"/>
      <c r="N4233"/>
    </row>
    <row r="4234" spans="3:14">
      <c r="C4234"/>
      <c r="N4234"/>
    </row>
    <row r="4235" spans="3:14">
      <c r="C4235"/>
      <c r="N4235"/>
    </row>
    <row r="4236" spans="3:14">
      <c r="C4236"/>
      <c r="N4236"/>
    </row>
    <row r="4237" spans="3:14">
      <c r="C4237"/>
      <c r="N4237"/>
    </row>
    <row r="4238" spans="3:14">
      <c r="C4238"/>
      <c r="N4238"/>
    </row>
    <row r="4239" spans="3:14">
      <c r="C4239"/>
      <c r="N4239"/>
    </row>
    <row r="4240" spans="3:14">
      <c r="C4240"/>
      <c r="N4240"/>
    </row>
    <row r="4241" spans="3:14">
      <c r="C4241"/>
      <c r="N4241"/>
    </row>
    <row r="4242" spans="3:14">
      <c r="C4242"/>
      <c r="N4242"/>
    </row>
    <row r="4243" spans="3:14">
      <c r="C4243"/>
      <c r="N4243"/>
    </row>
    <row r="4244" spans="3:14">
      <c r="C4244"/>
      <c r="N4244"/>
    </row>
    <row r="4245" spans="3:14">
      <c r="C4245"/>
      <c r="N4245"/>
    </row>
    <row r="4246" spans="3:14">
      <c r="C4246"/>
      <c r="N4246"/>
    </row>
    <row r="4247" spans="3:14">
      <c r="C4247"/>
      <c r="N4247"/>
    </row>
    <row r="4248" spans="3:14">
      <c r="C4248"/>
      <c r="N4248"/>
    </row>
    <row r="4249" spans="3:14">
      <c r="C4249"/>
      <c r="N4249"/>
    </row>
    <row r="4250" spans="3:14">
      <c r="C4250"/>
      <c r="N4250"/>
    </row>
    <row r="4251" spans="3:14">
      <c r="C4251"/>
      <c r="N4251"/>
    </row>
    <row r="4252" spans="3:14">
      <c r="C4252"/>
      <c r="N4252"/>
    </row>
    <row r="4253" spans="3:14">
      <c r="C4253"/>
      <c r="N4253"/>
    </row>
    <row r="4254" spans="3:14">
      <c r="C4254"/>
      <c r="N4254"/>
    </row>
    <row r="4255" spans="3:14">
      <c r="C4255"/>
      <c r="N4255"/>
    </row>
    <row r="4256" spans="3:14">
      <c r="C4256"/>
      <c r="N4256"/>
    </row>
    <row r="4257" spans="3:14">
      <c r="C4257"/>
      <c r="N4257"/>
    </row>
    <row r="4258" spans="3:14">
      <c r="C4258"/>
      <c r="N4258"/>
    </row>
    <row r="4259" spans="3:14">
      <c r="C4259"/>
      <c r="N4259"/>
    </row>
    <row r="4260" spans="3:14">
      <c r="C4260"/>
      <c r="N4260"/>
    </row>
    <row r="4261" spans="3:14">
      <c r="C4261"/>
      <c r="N4261"/>
    </row>
    <row r="4262" spans="3:14">
      <c r="C4262"/>
      <c r="N4262"/>
    </row>
    <row r="4263" spans="3:14">
      <c r="C4263"/>
      <c r="N4263"/>
    </row>
    <row r="4264" spans="3:14">
      <c r="C4264"/>
      <c r="N4264"/>
    </row>
    <row r="4265" spans="3:14">
      <c r="C4265"/>
      <c r="N4265"/>
    </row>
    <row r="4266" spans="3:14">
      <c r="C4266"/>
      <c r="N4266"/>
    </row>
    <row r="4267" spans="3:14">
      <c r="C4267"/>
      <c r="N4267"/>
    </row>
    <row r="4268" spans="3:14">
      <c r="C4268"/>
      <c r="N4268"/>
    </row>
    <row r="4269" spans="3:14">
      <c r="C4269"/>
      <c r="N4269"/>
    </row>
    <row r="4270" spans="3:14">
      <c r="C4270"/>
      <c r="N4270"/>
    </row>
    <row r="4271" spans="3:14">
      <c r="C4271"/>
      <c r="N4271"/>
    </row>
    <row r="4272" spans="3:14">
      <c r="C4272"/>
      <c r="N4272"/>
    </row>
    <row r="4273" spans="3:14">
      <c r="C4273"/>
      <c r="N4273"/>
    </row>
    <row r="4274" spans="3:14">
      <c r="C4274"/>
      <c r="N4274"/>
    </row>
    <row r="4275" spans="3:14">
      <c r="C4275"/>
      <c r="N4275"/>
    </row>
    <row r="4276" spans="3:14">
      <c r="C4276"/>
      <c r="N4276"/>
    </row>
    <row r="4277" spans="3:14">
      <c r="C4277"/>
      <c r="N4277"/>
    </row>
    <row r="4278" spans="3:14">
      <c r="C4278"/>
      <c r="N4278"/>
    </row>
    <row r="4279" spans="3:14">
      <c r="C4279"/>
      <c r="N4279"/>
    </row>
    <row r="4280" spans="3:14">
      <c r="C4280"/>
      <c r="N4280"/>
    </row>
    <row r="4281" spans="3:14">
      <c r="C4281"/>
      <c r="N4281"/>
    </row>
    <row r="4282" spans="3:14">
      <c r="C4282"/>
      <c r="N4282"/>
    </row>
    <row r="4283" spans="3:14">
      <c r="C4283"/>
      <c r="N4283"/>
    </row>
    <row r="4284" spans="3:14">
      <c r="C4284"/>
      <c r="N4284"/>
    </row>
    <row r="4285" spans="3:14">
      <c r="C4285"/>
      <c r="N4285"/>
    </row>
    <row r="4286" spans="3:14">
      <c r="C4286"/>
      <c r="N4286"/>
    </row>
    <row r="4287" spans="3:14">
      <c r="C4287"/>
      <c r="N4287"/>
    </row>
    <row r="4288" spans="3:14">
      <c r="C4288"/>
      <c r="N4288"/>
    </row>
    <row r="4289" spans="3:14">
      <c r="C4289"/>
      <c r="N4289"/>
    </row>
    <row r="4290" spans="3:14">
      <c r="C4290"/>
      <c r="N4290"/>
    </row>
    <row r="4291" spans="3:14">
      <c r="C4291"/>
      <c r="N4291"/>
    </row>
    <row r="4292" spans="3:14">
      <c r="C4292"/>
      <c r="N4292"/>
    </row>
    <row r="4293" spans="3:14">
      <c r="C4293"/>
      <c r="N4293"/>
    </row>
    <row r="4294" spans="3:14">
      <c r="C4294"/>
      <c r="N4294"/>
    </row>
    <row r="4295" spans="3:14">
      <c r="C4295"/>
      <c r="N4295"/>
    </row>
    <row r="4296" spans="3:14">
      <c r="C4296"/>
      <c r="N4296"/>
    </row>
    <row r="4297" spans="3:14">
      <c r="C4297"/>
      <c r="N4297"/>
    </row>
    <row r="4298" spans="3:14">
      <c r="C4298"/>
      <c r="N4298"/>
    </row>
    <row r="4299" spans="3:14">
      <c r="C4299"/>
      <c r="N4299"/>
    </row>
    <row r="4300" spans="3:14">
      <c r="C4300"/>
      <c r="N4300"/>
    </row>
    <row r="4301" spans="3:14">
      <c r="C4301"/>
      <c r="N4301"/>
    </row>
    <row r="4302" spans="3:14">
      <c r="C4302"/>
      <c r="N4302"/>
    </row>
    <row r="4303" spans="3:14">
      <c r="C4303"/>
      <c r="N4303"/>
    </row>
    <row r="4304" spans="3:14">
      <c r="C4304"/>
      <c r="N4304"/>
    </row>
    <row r="4305" spans="3:14">
      <c r="C4305"/>
      <c r="N4305"/>
    </row>
    <row r="4306" spans="3:14">
      <c r="C4306"/>
      <c r="N4306"/>
    </row>
    <row r="4307" spans="3:14">
      <c r="C4307"/>
      <c r="N4307"/>
    </row>
    <row r="4308" spans="3:14">
      <c r="C4308"/>
      <c r="N4308"/>
    </row>
    <row r="4309" spans="3:14">
      <c r="C4309"/>
      <c r="N4309"/>
    </row>
    <row r="4310" spans="3:14">
      <c r="C4310"/>
      <c r="N4310"/>
    </row>
    <row r="4311" spans="3:14">
      <c r="C4311"/>
      <c r="N4311"/>
    </row>
    <row r="4312" spans="3:14">
      <c r="C4312"/>
      <c r="N4312"/>
    </row>
    <row r="4313" spans="3:14">
      <c r="C4313"/>
      <c r="N4313"/>
    </row>
    <row r="4314" spans="3:14">
      <c r="C4314"/>
      <c r="N4314"/>
    </row>
    <row r="4315" spans="3:14">
      <c r="C4315"/>
      <c r="N4315"/>
    </row>
    <row r="4316" spans="3:14">
      <c r="C4316"/>
      <c r="N4316"/>
    </row>
    <row r="4317" spans="3:14">
      <c r="C4317"/>
      <c r="N4317"/>
    </row>
    <row r="4318" spans="3:14">
      <c r="C4318"/>
      <c r="N4318"/>
    </row>
    <row r="4319" spans="3:14">
      <c r="C4319"/>
      <c r="N4319"/>
    </row>
    <row r="4320" spans="3:14">
      <c r="C4320"/>
      <c r="N4320"/>
    </row>
    <row r="4321" spans="3:14">
      <c r="C4321"/>
      <c r="N4321"/>
    </row>
    <row r="4322" spans="3:14">
      <c r="C4322"/>
      <c r="N4322"/>
    </row>
    <row r="4323" spans="3:14">
      <c r="C4323"/>
      <c r="N4323"/>
    </row>
    <row r="4324" spans="3:14">
      <c r="C4324"/>
      <c r="N4324"/>
    </row>
    <row r="4325" spans="3:14">
      <c r="C4325"/>
      <c r="N4325"/>
    </row>
    <row r="4326" spans="3:14">
      <c r="C4326"/>
      <c r="N4326"/>
    </row>
    <row r="4327" spans="3:14">
      <c r="C4327"/>
      <c r="N4327"/>
    </row>
    <row r="4328" spans="3:14">
      <c r="C4328"/>
      <c r="N4328"/>
    </row>
    <row r="4329" spans="3:14">
      <c r="C4329"/>
      <c r="N4329"/>
    </row>
    <row r="4330" spans="3:14">
      <c r="C4330"/>
      <c r="N4330"/>
    </row>
    <row r="4331" spans="3:14">
      <c r="C4331"/>
      <c r="N4331"/>
    </row>
    <row r="4332" spans="3:14">
      <c r="C4332"/>
      <c r="N4332"/>
    </row>
    <row r="4333" spans="3:14">
      <c r="C4333"/>
      <c r="N4333"/>
    </row>
    <row r="4334" spans="3:14">
      <c r="C4334"/>
      <c r="N4334"/>
    </row>
    <row r="4335" spans="3:14">
      <c r="C4335"/>
      <c r="N4335"/>
    </row>
    <row r="4336" spans="3:14">
      <c r="C4336"/>
      <c r="N4336"/>
    </row>
    <row r="4337" spans="3:14">
      <c r="C4337"/>
      <c r="N4337"/>
    </row>
    <row r="4338" spans="3:14">
      <c r="C4338"/>
      <c r="N4338"/>
    </row>
    <row r="4339" spans="3:14">
      <c r="C4339"/>
      <c r="N4339"/>
    </row>
    <row r="4340" spans="3:14">
      <c r="C4340"/>
      <c r="N4340"/>
    </row>
    <row r="4341" spans="3:14">
      <c r="C4341"/>
      <c r="N4341"/>
    </row>
    <row r="4342" spans="3:14">
      <c r="C4342"/>
      <c r="N4342"/>
    </row>
    <row r="4343" spans="3:14">
      <c r="C4343"/>
      <c r="N4343"/>
    </row>
    <row r="4344" spans="3:14">
      <c r="C4344"/>
      <c r="N4344"/>
    </row>
    <row r="4345" spans="3:14">
      <c r="C4345"/>
      <c r="N4345"/>
    </row>
    <row r="4346" spans="3:14">
      <c r="C4346"/>
      <c r="N4346"/>
    </row>
    <row r="4347" spans="3:14">
      <c r="C4347"/>
      <c r="N4347"/>
    </row>
    <row r="4348" spans="3:14">
      <c r="C4348"/>
      <c r="N4348"/>
    </row>
    <row r="4349" spans="3:14">
      <c r="C4349"/>
      <c r="N4349"/>
    </row>
    <row r="4350" spans="3:14">
      <c r="C4350"/>
      <c r="N4350"/>
    </row>
    <row r="4351" spans="3:14">
      <c r="C4351"/>
      <c r="N4351"/>
    </row>
    <row r="4352" spans="3:14">
      <c r="C4352"/>
      <c r="N4352"/>
    </row>
    <row r="4353" spans="3:14">
      <c r="C4353"/>
      <c r="N4353"/>
    </row>
    <row r="4354" spans="3:14">
      <c r="C4354"/>
      <c r="N4354"/>
    </row>
    <row r="4355" spans="3:14">
      <c r="C4355"/>
      <c r="N4355"/>
    </row>
    <row r="4356" spans="3:14">
      <c r="C4356"/>
      <c r="N4356"/>
    </row>
    <row r="4357" spans="3:14">
      <c r="C4357"/>
      <c r="N4357"/>
    </row>
    <row r="4358" spans="3:14">
      <c r="C4358"/>
      <c r="N4358"/>
    </row>
    <row r="4359" spans="3:14">
      <c r="C4359"/>
      <c r="N4359"/>
    </row>
    <row r="4360" spans="3:14">
      <c r="C4360"/>
      <c r="N4360"/>
    </row>
    <row r="4361" spans="3:14">
      <c r="C4361"/>
      <c r="N4361"/>
    </row>
    <row r="4362" spans="3:14">
      <c r="C4362"/>
      <c r="N4362"/>
    </row>
    <row r="4363" spans="3:14">
      <c r="C4363"/>
      <c r="N4363"/>
    </row>
    <row r="4364" spans="3:14">
      <c r="C4364"/>
      <c r="N4364"/>
    </row>
    <row r="4365" spans="3:14">
      <c r="C4365"/>
      <c r="N4365"/>
    </row>
    <row r="4366" spans="3:14">
      <c r="C4366"/>
      <c r="N4366"/>
    </row>
    <row r="4367" spans="3:14">
      <c r="C4367"/>
      <c r="N4367"/>
    </row>
    <row r="4368" spans="3:14">
      <c r="C4368"/>
      <c r="N4368"/>
    </row>
    <row r="4369" spans="3:14">
      <c r="C4369"/>
      <c r="N4369"/>
    </row>
    <row r="4370" spans="3:14">
      <c r="C4370"/>
      <c r="N4370"/>
    </row>
    <row r="4371" spans="3:14">
      <c r="C4371"/>
      <c r="N4371"/>
    </row>
    <row r="4372" spans="3:14">
      <c r="C4372"/>
      <c r="N4372"/>
    </row>
    <row r="4373" spans="3:14">
      <c r="C4373"/>
      <c r="N4373"/>
    </row>
    <row r="4374" spans="3:14">
      <c r="C4374"/>
      <c r="N4374"/>
    </row>
    <row r="4375" spans="3:14">
      <c r="C4375"/>
      <c r="N4375"/>
    </row>
    <row r="4376" spans="3:14">
      <c r="C4376"/>
      <c r="N4376"/>
    </row>
    <row r="4377" spans="3:14">
      <c r="C4377"/>
      <c r="N4377"/>
    </row>
    <row r="4378" spans="3:14">
      <c r="C4378"/>
      <c r="N4378"/>
    </row>
    <row r="4379" spans="3:14">
      <c r="C4379"/>
      <c r="N4379"/>
    </row>
    <row r="4380" spans="3:14">
      <c r="C4380"/>
      <c r="N4380"/>
    </row>
    <row r="4381" spans="3:14">
      <c r="C4381"/>
      <c r="N4381"/>
    </row>
    <row r="4382" spans="3:14">
      <c r="C4382"/>
      <c r="N4382"/>
    </row>
    <row r="4383" spans="3:14">
      <c r="C4383"/>
      <c r="N4383"/>
    </row>
    <row r="4384" spans="3:14">
      <c r="C4384"/>
      <c r="N4384"/>
    </row>
    <row r="4385" spans="3:14">
      <c r="C4385"/>
      <c r="N4385"/>
    </row>
    <row r="4386" spans="3:14">
      <c r="C4386"/>
      <c r="N4386"/>
    </row>
    <row r="4387" spans="3:14">
      <c r="C4387"/>
      <c r="N4387"/>
    </row>
    <row r="4388" spans="3:14">
      <c r="C4388"/>
      <c r="N4388"/>
    </row>
    <row r="4389" spans="3:14">
      <c r="C4389"/>
      <c r="N4389"/>
    </row>
    <row r="4390" spans="3:14">
      <c r="C4390"/>
      <c r="N4390"/>
    </row>
    <row r="4391" spans="3:14">
      <c r="C4391"/>
      <c r="N4391"/>
    </row>
    <row r="4392" spans="3:14">
      <c r="C4392"/>
      <c r="N4392"/>
    </row>
    <row r="4393" spans="3:14">
      <c r="C4393"/>
      <c r="N4393"/>
    </row>
    <row r="4394" spans="3:14">
      <c r="C4394"/>
      <c r="N4394"/>
    </row>
    <row r="4395" spans="3:14">
      <c r="C4395"/>
      <c r="N4395"/>
    </row>
    <row r="4396" spans="3:14">
      <c r="C4396"/>
      <c r="N4396"/>
    </row>
    <row r="4397" spans="3:14">
      <c r="C4397"/>
      <c r="N4397"/>
    </row>
    <row r="4398" spans="3:14">
      <c r="C4398"/>
      <c r="N4398"/>
    </row>
    <row r="4399" spans="3:14">
      <c r="C4399"/>
      <c r="N4399"/>
    </row>
    <row r="4400" spans="3:14">
      <c r="C4400"/>
      <c r="N4400"/>
    </row>
    <row r="4401" spans="3:14">
      <c r="C4401"/>
      <c r="N4401"/>
    </row>
    <row r="4402" spans="3:14">
      <c r="C4402"/>
      <c r="N4402"/>
    </row>
    <row r="4403" spans="3:14">
      <c r="C4403"/>
      <c r="N4403"/>
    </row>
    <row r="4404" spans="3:14">
      <c r="C4404"/>
      <c r="N4404"/>
    </row>
    <row r="4405" spans="3:14">
      <c r="C4405"/>
      <c r="N4405"/>
    </row>
    <row r="4406" spans="3:14">
      <c r="C4406"/>
      <c r="N4406"/>
    </row>
    <row r="4407" spans="3:14">
      <c r="C4407"/>
      <c r="N4407"/>
    </row>
    <row r="4408" spans="3:14">
      <c r="C4408"/>
      <c r="N4408"/>
    </row>
    <row r="4409" spans="3:14">
      <c r="C4409"/>
      <c r="N4409"/>
    </row>
    <row r="4410" spans="3:14">
      <c r="C4410"/>
      <c r="N4410"/>
    </row>
    <row r="4411" spans="3:14">
      <c r="C4411"/>
      <c r="N4411"/>
    </row>
    <row r="4412" spans="3:14">
      <c r="C4412"/>
      <c r="N4412"/>
    </row>
    <row r="4413" spans="3:14">
      <c r="C4413"/>
      <c r="N4413"/>
    </row>
    <row r="4414" spans="3:14">
      <c r="C4414"/>
      <c r="N4414"/>
    </row>
    <row r="4415" spans="3:14">
      <c r="C4415"/>
      <c r="N4415"/>
    </row>
    <row r="4416" spans="3:14">
      <c r="C4416"/>
      <c r="N4416"/>
    </row>
    <row r="4417" spans="3:14">
      <c r="C4417"/>
      <c r="N4417"/>
    </row>
    <row r="4418" spans="3:14">
      <c r="C4418"/>
      <c r="N4418"/>
    </row>
    <row r="4419" spans="3:14">
      <c r="C4419"/>
      <c r="N4419"/>
    </row>
    <row r="4420" spans="3:14">
      <c r="C4420"/>
      <c r="N4420"/>
    </row>
    <row r="4421" spans="3:14">
      <c r="C4421"/>
      <c r="N4421"/>
    </row>
    <row r="4422" spans="3:14">
      <c r="C4422"/>
      <c r="N4422"/>
    </row>
    <row r="4423" spans="3:14">
      <c r="C4423"/>
      <c r="N4423"/>
    </row>
    <row r="4424" spans="3:14">
      <c r="C4424"/>
      <c r="N4424"/>
    </row>
    <row r="4425" spans="3:14">
      <c r="C4425"/>
      <c r="N4425"/>
    </row>
    <row r="4426" spans="3:14">
      <c r="C4426"/>
      <c r="N4426"/>
    </row>
    <row r="4427" spans="3:14">
      <c r="C4427"/>
      <c r="N4427"/>
    </row>
    <row r="4428" spans="3:14">
      <c r="C4428"/>
      <c r="N4428"/>
    </row>
    <row r="4429" spans="3:14">
      <c r="C4429"/>
      <c r="N4429"/>
    </row>
    <row r="4430" spans="3:14">
      <c r="C4430"/>
      <c r="N4430"/>
    </row>
    <row r="4431" spans="3:14">
      <c r="C4431"/>
      <c r="N4431"/>
    </row>
    <row r="4432" spans="3:14">
      <c r="C4432"/>
      <c r="N4432"/>
    </row>
    <row r="4433" spans="3:14">
      <c r="C4433"/>
      <c r="N4433"/>
    </row>
    <row r="4434" spans="3:14">
      <c r="C4434"/>
      <c r="N4434"/>
    </row>
    <row r="4435" spans="3:14">
      <c r="C4435"/>
      <c r="N4435"/>
    </row>
    <row r="4436" spans="3:14">
      <c r="C4436"/>
      <c r="N4436"/>
    </row>
    <row r="4437" spans="3:14">
      <c r="C4437"/>
      <c r="N4437"/>
    </row>
    <row r="4438" spans="3:14">
      <c r="C4438"/>
      <c r="N4438"/>
    </row>
    <row r="4439" spans="3:14">
      <c r="C4439"/>
      <c r="N4439"/>
    </row>
    <row r="4440" spans="3:14">
      <c r="C4440"/>
      <c r="N4440"/>
    </row>
    <row r="4441" spans="3:14">
      <c r="C4441"/>
      <c r="N4441"/>
    </row>
    <row r="4442" spans="3:14">
      <c r="C4442"/>
      <c r="N4442"/>
    </row>
    <row r="4443" spans="3:14">
      <c r="C4443"/>
      <c r="N4443"/>
    </row>
    <row r="4444" spans="3:14">
      <c r="C4444"/>
      <c r="N4444"/>
    </row>
    <row r="4445" spans="3:14">
      <c r="C4445"/>
      <c r="N4445"/>
    </row>
    <row r="4446" spans="3:14">
      <c r="C4446"/>
      <c r="N4446"/>
    </row>
    <row r="4447" spans="3:14">
      <c r="C4447"/>
      <c r="N4447"/>
    </row>
    <row r="4448" spans="3:14">
      <c r="C4448"/>
      <c r="N4448"/>
    </row>
    <row r="4449" spans="3:14">
      <c r="C4449"/>
      <c r="N4449"/>
    </row>
    <row r="4450" spans="3:14">
      <c r="C4450"/>
      <c r="N4450"/>
    </row>
    <row r="4451" spans="3:14">
      <c r="C4451"/>
      <c r="N4451"/>
    </row>
    <row r="4452" spans="3:14">
      <c r="C4452"/>
      <c r="N4452"/>
    </row>
    <row r="4453" spans="3:14">
      <c r="C4453"/>
      <c r="N4453"/>
    </row>
    <row r="4454" spans="3:14">
      <c r="C4454"/>
      <c r="N4454"/>
    </row>
    <row r="4455" spans="3:14">
      <c r="C4455"/>
      <c r="N4455"/>
    </row>
    <row r="4456" spans="3:14">
      <c r="C4456"/>
      <c r="N4456"/>
    </row>
    <row r="4457" spans="3:14">
      <c r="C4457"/>
      <c r="N4457"/>
    </row>
    <row r="4458" spans="3:14">
      <c r="C4458"/>
      <c r="N4458"/>
    </row>
    <row r="4459" spans="3:14">
      <c r="C4459"/>
      <c r="N4459"/>
    </row>
    <row r="4460" spans="3:14">
      <c r="C4460"/>
      <c r="N4460"/>
    </row>
    <row r="4461" spans="3:14">
      <c r="C4461"/>
      <c r="N4461"/>
    </row>
    <row r="4462" spans="3:14">
      <c r="C4462"/>
      <c r="N4462"/>
    </row>
    <row r="4463" spans="3:14">
      <c r="C4463"/>
      <c r="N4463"/>
    </row>
    <row r="4464" spans="3:14">
      <c r="C4464"/>
      <c r="N4464"/>
    </row>
    <row r="4465" spans="3:14">
      <c r="C4465"/>
      <c r="N4465"/>
    </row>
    <row r="4466" spans="3:14">
      <c r="C4466"/>
      <c r="N4466"/>
    </row>
    <row r="4467" spans="3:14">
      <c r="C4467"/>
      <c r="N4467"/>
    </row>
    <row r="4468" spans="3:14">
      <c r="C4468"/>
      <c r="N4468"/>
    </row>
    <row r="4469" spans="3:14">
      <c r="C4469"/>
      <c r="N4469"/>
    </row>
    <row r="4470" spans="3:14">
      <c r="C4470"/>
      <c r="N4470"/>
    </row>
    <row r="4471" spans="3:14">
      <c r="C4471"/>
      <c r="N4471"/>
    </row>
    <row r="4472" spans="3:14">
      <c r="C4472"/>
      <c r="N4472"/>
    </row>
    <row r="4473" spans="3:14">
      <c r="C4473"/>
      <c r="N4473"/>
    </row>
    <row r="4474" spans="3:14">
      <c r="C4474"/>
      <c r="N4474"/>
    </row>
    <row r="4475" spans="3:14">
      <c r="C4475"/>
      <c r="N4475"/>
    </row>
    <row r="4476" spans="3:14">
      <c r="C4476"/>
      <c r="N4476"/>
    </row>
    <row r="4477" spans="3:14">
      <c r="C4477"/>
      <c r="N4477"/>
    </row>
    <row r="4478" spans="3:14">
      <c r="C4478"/>
      <c r="N4478"/>
    </row>
    <row r="4479" spans="3:14">
      <c r="C4479"/>
      <c r="N4479"/>
    </row>
    <row r="4480" spans="3:14">
      <c r="C4480"/>
      <c r="N4480"/>
    </row>
    <row r="4481" spans="3:14">
      <c r="C4481"/>
      <c r="N4481"/>
    </row>
    <row r="4482" spans="3:14">
      <c r="C4482"/>
      <c r="N4482"/>
    </row>
    <row r="4483" spans="3:14">
      <c r="C4483"/>
      <c r="N4483"/>
    </row>
    <row r="4484" spans="3:14">
      <c r="C4484"/>
      <c r="N4484"/>
    </row>
    <row r="4485" spans="3:14">
      <c r="C4485"/>
      <c r="N4485"/>
    </row>
    <row r="4486" spans="3:14">
      <c r="C4486"/>
      <c r="N4486"/>
    </row>
    <row r="4487" spans="3:14">
      <c r="C4487"/>
      <c r="N4487"/>
    </row>
    <row r="4488" spans="3:14">
      <c r="C4488"/>
      <c r="N4488"/>
    </row>
    <row r="4489" spans="3:14">
      <c r="C4489"/>
      <c r="N4489"/>
    </row>
    <row r="4490" spans="3:14">
      <c r="C4490"/>
      <c r="N4490"/>
    </row>
    <row r="4491" spans="3:14">
      <c r="C4491"/>
      <c r="N4491"/>
    </row>
    <row r="4492" spans="3:14">
      <c r="C4492"/>
      <c r="N4492"/>
    </row>
    <row r="4493" spans="3:14">
      <c r="C4493"/>
      <c r="N4493"/>
    </row>
    <row r="4494" spans="3:14">
      <c r="C4494"/>
      <c r="N4494"/>
    </row>
    <row r="4495" spans="3:14">
      <c r="C4495"/>
      <c r="N4495"/>
    </row>
    <row r="4496" spans="3:14">
      <c r="C4496"/>
      <c r="N4496"/>
    </row>
    <row r="4497" spans="3:14">
      <c r="C4497"/>
      <c r="N4497"/>
    </row>
    <row r="4498" spans="3:14">
      <c r="C4498"/>
      <c r="N4498"/>
    </row>
    <row r="4499" spans="3:14">
      <c r="C4499"/>
      <c r="N4499"/>
    </row>
    <row r="4500" spans="3:14">
      <c r="C4500"/>
      <c r="N4500"/>
    </row>
    <row r="4501" spans="3:14">
      <c r="C4501"/>
      <c r="N4501"/>
    </row>
    <row r="4502" spans="3:14">
      <c r="C4502"/>
      <c r="N4502"/>
    </row>
    <row r="4503" spans="3:14">
      <c r="C4503"/>
      <c r="N4503"/>
    </row>
    <row r="4504" spans="3:14">
      <c r="C4504"/>
      <c r="N4504"/>
    </row>
    <row r="4505" spans="3:14">
      <c r="C4505"/>
      <c r="N4505"/>
    </row>
    <row r="4506" spans="3:14">
      <c r="C4506"/>
      <c r="N4506"/>
    </row>
    <row r="4507" spans="3:14">
      <c r="C4507"/>
      <c r="N4507"/>
    </row>
    <row r="4508" spans="3:14">
      <c r="C4508"/>
      <c r="N4508"/>
    </row>
    <row r="4509" spans="3:14">
      <c r="C4509"/>
      <c r="N4509"/>
    </row>
    <row r="4510" spans="3:14">
      <c r="C4510"/>
      <c r="N4510"/>
    </row>
    <row r="4511" spans="3:14">
      <c r="C4511"/>
      <c r="N4511"/>
    </row>
    <row r="4512" spans="3:14">
      <c r="C4512"/>
      <c r="N4512"/>
    </row>
    <row r="4513" spans="3:14">
      <c r="C4513"/>
      <c r="N4513"/>
    </row>
    <row r="4514" spans="3:14">
      <c r="C4514"/>
      <c r="N4514"/>
    </row>
    <row r="4515" spans="3:14">
      <c r="C4515"/>
      <c r="N4515"/>
    </row>
    <row r="4516" spans="3:14">
      <c r="C4516"/>
      <c r="N4516"/>
    </row>
    <row r="4517" spans="3:14">
      <c r="C4517"/>
      <c r="N4517"/>
    </row>
    <row r="4518" spans="3:14">
      <c r="C4518"/>
      <c r="N4518"/>
    </row>
    <row r="4519" spans="3:14">
      <c r="C4519"/>
      <c r="N4519"/>
    </row>
    <row r="4520" spans="3:14">
      <c r="C4520"/>
      <c r="N4520"/>
    </row>
    <row r="4521" spans="3:14">
      <c r="C4521"/>
      <c r="N4521"/>
    </row>
    <row r="4522" spans="3:14">
      <c r="C4522"/>
      <c r="N4522"/>
    </row>
    <row r="4523" spans="3:14">
      <c r="C4523"/>
      <c r="N4523"/>
    </row>
    <row r="4524" spans="3:14">
      <c r="C4524"/>
      <c r="N4524"/>
    </row>
    <row r="4525" spans="3:14">
      <c r="C4525"/>
      <c r="N4525"/>
    </row>
    <row r="4526" spans="3:14">
      <c r="C4526"/>
      <c r="N4526"/>
    </row>
    <row r="4527" spans="3:14">
      <c r="C4527"/>
      <c r="N4527"/>
    </row>
    <row r="4528" spans="3:14">
      <c r="C4528"/>
      <c r="N4528"/>
    </row>
    <row r="4529" spans="3:14">
      <c r="C4529"/>
      <c r="N4529"/>
    </row>
    <row r="4530" spans="3:14">
      <c r="C4530"/>
      <c r="N4530"/>
    </row>
    <row r="4531" spans="3:14">
      <c r="C4531"/>
      <c r="N4531"/>
    </row>
    <row r="4532" spans="3:14">
      <c r="C4532"/>
      <c r="N4532"/>
    </row>
    <row r="4533" spans="3:14">
      <c r="C4533"/>
      <c r="N4533"/>
    </row>
    <row r="4534" spans="3:14">
      <c r="C4534"/>
      <c r="N4534"/>
    </row>
    <row r="4535" spans="3:14">
      <c r="C4535"/>
      <c r="N4535"/>
    </row>
    <row r="4536" spans="3:14">
      <c r="C4536"/>
      <c r="N4536"/>
    </row>
    <row r="4537" spans="3:14">
      <c r="C4537"/>
      <c r="N4537"/>
    </row>
    <row r="4538" spans="3:14">
      <c r="C4538"/>
      <c r="N4538"/>
    </row>
    <row r="4539" spans="3:14">
      <c r="C4539"/>
      <c r="N4539"/>
    </row>
    <row r="4540" spans="3:14">
      <c r="C4540"/>
      <c r="N4540"/>
    </row>
    <row r="4541" spans="3:14">
      <c r="C4541"/>
      <c r="N4541"/>
    </row>
    <row r="4542" spans="3:14">
      <c r="C4542"/>
      <c r="N4542"/>
    </row>
    <row r="4543" spans="3:14">
      <c r="C4543"/>
      <c r="N4543"/>
    </row>
    <row r="4544" spans="3:14">
      <c r="C4544"/>
      <c r="N4544"/>
    </row>
    <row r="4545" spans="3:14">
      <c r="C4545"/>
      <c r="N4545"/>
    </row>
    <row r="4546" spans="3:14">
      <c r="C4546"/>
      <c r="N4546"/>
    </row>
    <row r="4547" spans="3:14">
      <c r="C4547"/>
      <c r="N4547"/>
    </row>
    <row r="4548" spans="3:14">
      <c r="C4548"/>
      <c r="N4548"/>
    </row>
    <row r="4549" spans="3:14">
      <c r="C4549"/>
      <c r="N4549"/>
    </row>
    <row r="4550" spans="3:14">
      <c r="C4550"/>
      <c r="N4550"/>
    </row>
    <row r="4551" spans="3:14">
      <c r="C4551"/>
      <c r="N4551"/>
    </row>
    <row r="4552" spans="3:14">
      <c r="C4552"/>
      <c r="N4552"/>
    </row>
    <row r="4553" spans="3:14">
      <c r="C4553"/>
      <c r="N4553"/>
    </row>
    <row r="4554" spans="3:14">
      <c r="C4554"/>
      <c r="N4554"/>
    </row>
    <row r="4555" spans="3:14">
      <c r="C4555"/>
      <c r="N4555"/>
    </row>
    <row r="4556" spans="3:14">
      <c r="C4556"/>
      <c r="N4556"/>
    </row>
    <row r="4557" spans="3:14">
      <c r="C4557"/>
      <c r="N4557"/>
    </row>
    <row r="4558" spans="3:14">
      <c r="C4558"/>
      <c r="N4558"/>
    </row>
    <row r="4559" spans="3:14">
      <c r="C4559"/>
      <c r="N4559"/>
    </row>
    <row r="4560" spans="3:14">
      <c r="C4560"/>
      <c r="N4560"/>
    </row>
    <row r="4561" spans="3:14">
      <c r="C4561"/>
      <c r="N4561"/>
    </row>
    <row r="4562" spans="3:14">
      <c r="C4562"/>
      <c r="N4562"/>
    </row>
    <row r="4563" spans="3:14">
      <c r="C4563"/>
      <c r="N4563"/>
    </row>
    <row r="4564" spans="3:14">
      <c r="C4564"/>
      <c r="N4564"/>
    </row>
    <row r="4565" spans="3:14">
      <c r="C4565"/>
      <c r="N4565"/>
    </row>
    <row r="4566" spans="3:14">
      <c r="C4566"/>
      <c r="N4566"/>
    </row>
    <row r="4567" spans="3:14">
      <c r="C4567"/>
      <c r="N4567"/>
    </row>
    <row r="4568" spans="3:14">
      <c r="C4568"/>
      <c r="N4568"/>
    </row>
    <row r="4569" spans="3:14">
      <c r="C4569"/>
      <c r="N4569"/>
    </row>
    <row r="4570" spans="3:14">
      <c r="C4570"/>
      <c r="N4570"/>
    </row>
    <row r="4571" spans="3:14">
      <c r="C4571"/>
      <c r="N4571"/>
    </row>
    <row r="4572" spans="3:14">
      <c r="C4572"/>
      <c r="N4572"/>
    </row>
    <row r="4573" spans="3:14">
      <c r="C4573"/>
      <c r="N4573"/>
    </row>
    <row r="4574" spans="3:14">
      <c r="C4574"/>
      <c r="N4574"/>
    </row>
    <row r="4575" spans="3:14">
      <c r="C4575"/>
      <c r="N4575"/>
    </row>
    <row r="4576" spans="3:14">
      <c r="C4576"/>
      <c r="N4576"/>
    </row>
    <row r="4577" spans="3:14">
      <c r="C4577"/>
      <c r="N4577"/>
    </row>
    <row r="4578" spans="3:14">
      <c r="C4578"/>
      <c r="N4578"/>
    </row>
    <row r="4579" spans="3:14">
      <c r="C4579"/>
      <c r="N4579"/>
    </row>
    <row r="4580" spans="3:14">
      <c r="C4580"/>
      <c r="N4580"/>
    </row>
    <row r="4581" spans="3:14">
      <c r="C4581"/>
      <c r="N4581"/>
    </row>
    <row r="4582" spans="3:14">
      <c r="C4582"/>
      <c r="N4582"/>
    </row>
    <row r="4583" spans="3:14">
      <c r="C4583"/>
      <c r="N4583"/>
    </row>
    <row r="4584" spans="3:14">
      <c r="C4584"/>
      <c r="N4584"/>
    </row>
    <row r="4585" spans="3:14">
      <c r="C4585"/>
      <c r="N4585"/>
    </row>
    <row r="4586" spans="3:14">
      <c r="C4586"/>
      <c r="N4586"/>
    </row>
    <row r="4587" spans="3:14">
      <c r="C4587"/>
      <c r="N4587"/>
    </row>
    <row r="4588" spans="3:14">
      <c r="C4588"/>
      <c r="N4588"/>
    </row>
    <row r="4589" spans="3:14">
      <c r="C4589"/>
      <c r="N4589"/>
    </row>
    <row r="4590" spans="3:14">
      <c r="C4590"/>
      <c r="N4590"/>
    </row>
    <row r="4591" spans="3:14">
      <c r="C4591"/>
      <c r="N4591"/>
    </row>
    <row r="4592" spans="3:14">
      <c r="C4592"/>
      <c r="N4592"/>
    </row>
    <row r="4593" spans="3:14">
      <c r="C4593"/>
      <c r="N4593"/>
    </row>
    <row r="4594" spans="3:14">
      <c r="C4594"/>
      <c r="N4594"/>
    </row>
    <row r="4595" spans="3:14">
      <c r="C4595"/>
      <c r="N4595"/>
    </row>
    <row r="4596" spans="3:14">
      <c r="C4596"/>
      <c r="N4596"/>
    </row>
    <row r="4597" spans="3:14">
      <c r="C4597"/>
      <c r="N4597"/>
    </row>
    <row r="4598" spans="3:14">
      <c r="C4598"/>
      <c r="N4598"/>
    </row>
    <row r="4599" spans="3:14">
      <c r="C4599"/>
      <c r="N4599"/>
    </row>
    <row r="4600" spans="3:14">
      <c r="C4600"/>
      <c r="N4600"/>
    </row>
    <row r="4601" spans="3:14">
      <c r="C4601"/>
      <c r="N4601"/>
    </row>
    <row r="4602" spans="3:14">
      <c r="C4602"/>
      <c r="N4602"/>
    </row>
    <row r="4603" spans="3:14">
      <c r="C4603"/>
      <c r="N4603"/>
    </row>
    <row r="4604" spans="3:14">
      <c r="C4604"/>
      <c r="N4604"/>
    </row>
    <row r="4605" spans="3:14">
      <c r="C4605"/>
      <c r="N4605"/>
    </row>
    <row r="4606" spans="3:14">
      <c r="C4606"/>
      <c r="N4606"/>
    </row>
    <row r="4607" spans="3:14">
      <c r="C4607"/>
      <c r="N4607"/>
    </row>
    <row r="4608" spans="3:14">
      <c r="C4608"/>
      <c r="N4608"/>
    </row>
    <row r="4609" spans="3:14">
      <c r="C4609"/>
      <c r="N4609"/>
    </row>
    <row r="4610" spans="3:14">
      <c r="C4610"/>
      <c r="N4610"/>
    </row>
    <row r="4611" spans="3:14">
      <c r="C4611"/>
      <c r="N4611"/>
    </row>
    <row r="4612" spans="3:14">
      <c r="C4612"/>
      <c r="N4612"/>
    </row>
    <row r="4613" spans="3:14">
      <c r="C4613"/>
      <c r="N4613"/>
    </row>
    <row r="4614" spans="3:14">
      <c r="C4614"/>
      <c r="N4614"/>
    </row>
    <row r="4615" spans="3:14">
      <c r="C4615"/>
      <c r="N4615"/>
    </row>
    <row r="4616" spans="3:14">
      <c r="C4616"/>
      <c r="N4616"/>
    </row>
    <row r="4617" spans="3:14">
      <c r="C4617"/>
      <c r="N4617"/>
    </row>
    <row r="4618" spans="3:14">
      <c r="C4618"/>
      <c r="N4618"/>
    </row>
    <row r="4619" spans="3:14">
      <c r="C4619"/>
      <c r="N4619"/>
    </row>
    <row r="4620" spans="3:14">
      <c r="C4620"/>
      <c r="N4620"/>
    </row>
    <row r="4621" spans="3:14">
      <c r="C4621"/>
      <c r="N4621"/>
    </row>
    <row r="4622" spans="3:14">
      <c r="C4622"/>
      <c r="N4622"/>
    </row>
    <row r="4623" spans="3:14">
      <c r="C4623"/>
      <c r="N4623"/>
    </row>
    <row r="4624" spans="3:14">
      <c r="C4624"/>
      <c r="N4624"/>
    </row>
    <row r="4625" spans="3:14">
      <c r="C4625"/>
      <c r="N4625"/>
    </row>
    <row r="4626" spans="3:14">
      <c r="C4626"/>
      <c r="N4626"/>
    </row>
    <row r="4627" spans="3:14">
      <c r="C4627"/>
      <c r="N4627"/>
    </row>
    <row r="4628" spans="3:14">
      <c r="C4628"/>
      <c r="N4628"/>
    </row>
    <row r="4629" spans="3:14">
      <c r="C4629"/>
      <c r="N4629"/>
    </row>
    <row r="4630" spans="3:14">
      <c r="C4630"/>
      <c r="N4630"/>
    </row>
    <row r="4631" spans="3:14">
      <c r="C4631"/>
      <c r="N4631"/>
    </row>
    <row r="4632" spans="3:14">
      <c r="C4632"/>
      <c r="N4632"/>
    </row>
    <row r="4633" spans="3:14">
      <c r="C4633"/>
      <c r="N4633"/>
    </row>
    <row r="4634" spans="3:14">
      <c r="C4634"/>
      <c r="N4634"/>
    </row>
    <row r="4635" spans="3:14">
      <c r="C4635"/>
      <c r="N4635"/>
    </row>
    <row r="4636" spans="3:14">
      <c r="C4636"/>
      <c r="N4636"/>
    </row>
    <row r="4637" spans="3:14">
      <c r="C4637"/>
      <c r="N4637"/>
    </row>
    <row r="4638" spans="3:14">
      <c r="C4638"/>
      <c r="N4638"/>
    </row>
    <row r="4639" spans="3:14">
      <c r="C4639"/>
      <c r="N4639"/>
    </row>
    <row r="4640" spans="3:14">
      <c r="C4640"/>
      <c r="N4640"/>
    </row>
    <row r="4641" spans="3:14">
      <c r="C4641"/>
      <c r="N4641"/>
    </row>
    <row r="4642" spans="3:14">
      <c r="C4642"/>
      <c r="N4642"/>
    </row>
    <row r="4643" spans="3:14">
      <c r="C4643"/>
      <c r="N4643"/>
    </row>
    <row r="4644" spans="3:14">
      <c r="C4644"/>
      <c r="N4644"/>
    </row>
    <row r="4645" spans="3:14">
      <c r="C4645"/>
      <c r="N4645"/>
    </row>
    <row r="4646" spans="3:14">
      <c r="C4646"/>
      <c r="N4646"/>
    </row>
    <row r="4647" spans="3:14">
      <c r="C4647"/>
      <c r="N4647"/>
    </row>
    <row r="4648" spans="3:14">
      <c r="C4648"/>
      <c r="N4648"/>
    </row>
    <row r="4649" spans="3:14">
      <c r="C4649"/>
      <c r="N4649"/>
    </row>
    <row r="4650" spans="3:14">
      <c r="C4650"/>
      <c r="N4650"/>
    </row>
    <row r="4651" spans="3:14">
      <c r="C4651"/>
      <c r="N4651"/>
    </row>
    <row r="4652" spans="3:14">
      <c r="C4652"/>
      <c r="N4652"/>
    </row>
    <row r="4653" spans="3:14">
      <c r="C4653"/>
      <c r="N4653"/>
    </row>
    <row r="4654" spans="3:14">
      <c r="C4654"/>
      <c r="N4654"/>
    </row>
    <row r="4655" spans="3:14">
      <c r="C4655"/>
      <c r="N4655"/>
    </row>
    <row r="4656" spans="3:14">
      <c r="C4656"/>
      <c r="N4656"/>
    </row>
    <row r="4657" spans="3:14">
      <c r="C4657"/>
      <c r="N4657"/>
    </row>
    <row r="4658" spans="3:14">
      <c r="C4658"/>
      <c r="N4658"/>
    </row>
    <row r="4659" spans="3:14">
      <c r="C4659"/>
      <c r="N4659"/>
    </row>
    <row r="4660" spans="3:14">
      <c r="C4660"/>
      <c r="N4660"/>
    </row>
    <row r="4661" spans="3:14">
      <c r="C4661"/>
      <c r="N4661"/>
    </row>
    <row r="4662" spans="3:14">
      <c r="C4662"/>
      <c r="N4662"/>
    </row>
    <row r="4663" spans="3:14">
      <c r="C4663"/>
      <c r="N4663"/>
    </row>
    <row r="4664" spans="3:14">
      <c r="C4664"/>
      <c r="N4664"/>
    </row>
    <row r="4665" spans="3:14">
      <c r="C4665"/>
      <c r="N4665"/>
    </row>
    <row r="4666" spans="3:14">
      <c r="C4666"/>
      <c r="N4666"/>
    </row>
    <row r="4667" spans="3:14">
      <c r="C4667"/>
      <c r="N4667"/>
    </row>
    <row r="4668" spans="3:14">
      <c r="C4668"/>
      <c r="N4668"/>
    </row>
    <row r="4669" spans="3:14">
      <c r="C4669"/>
      <c r="N4669"/>
    </row>
    <row r="4670" spans="3:14">
      <c r="C4670"/>
      <c r="N4670"/>
    </row>
    <row r="4671" spans="3:14">
      <c r="C4671"/>
      <c r="N4671"/>
    </row>
    <row r="4672" spans="3:14">
      <c r="C4672"/>
      <c r="N4672"/>
    </row>
    <row r="4673" spans="3:14">
      <c r="C4673"/>
      <c r="N4673"/>
    </row>
    <row r="4674" spans="3:14">
      <c r="C4674"/>
      <c r="N4674"/>
    </row>
    <row r="4675" spans="3:14">
      <c r="C4675"/>
      <c r="N4675"/>
    </row>
    <row r="4676" spans="3:14">
      <c r="C4676"/>
      <c r="N4676"/>
    </row>
    <row r="4677" spans="3:14">
      <c r="C4677"/>
      <c r="N4677"/>
    </row>
    <row r="4678" spans="3:14">
      <c r="C4678"/>
      <c r="N4678"/>
    </row>
    <row r="4679" spans="3:14">
      <c r="C4679"/>
      <c r="N4679"/>
    </row>
    <row r="4680" spans="3:14">
      <c r="C4680"/>
      <c r="N4680"/>
    </row>
    <row r="4681" spans="3:14">
      <c r="C4681"/>
      <c r="N4681"/>
    </row>
    <row r="4682" spans="3:14">
      <c r="C4682"/>
      <c r="N4682"/>
    </row>
    <row r="4683" spans="3:14">
      <c r="C4683"/>
      <c r="N4683"/>
    </row>
    <row r="4684" spans="3:14">
      <c r="C4684"/>
      <c r="N4684"/>
    </row>
    <row r="4685" spans="3:14">
      <c r="C4685"/>
      <c r="N4685"/>
    </row>
    <row r="4686" spans="3:14">
      <c r="C4686"/>
      <c r="N4686"/>
    </row>
    <row r="4687" spans="3:14">
      <c r="C4687"/>
      <c r="N4687"/>
    </row>
    <row r="4688" spans="3:14">
      <c r="C4688"/>
      <c r="N4688"/>
    </row>
    <row r="4689" spans="3:14">
      <c r="C4689"/>
      <c r="N4689"/>
    </row>
    <row r="4690" spans="3:14">
      <c r="C4690"/>
      <c r="N4690"/>
    </row>
    <row r="4691" spans="3:14">
      <c r="C4691"/>
      <c r="N4691"/>
    </row>
    <row r="4692" spans="3:14">
      <c r="C4692"/>
      <c r="N4692"/>
    </row>
    <row r="4693" spans="3:14">
      <c r="C4693"/>
      <c r="N4693"/>
    </row>
    <row r="4694" spans="3:14">
      <c r="C4694"/>
      <c r="N4694"/>
    </row>
    <row r="4695" spans="3:14">
      <c r="C4695"/>
      <c r="N4695"/>
    </row>
    <row r="4696" spans="3:14">
      <c r="C4696"/>
      <c r="N4696"/>
    </row>
    <row r="4697" spans="3:14">
      <c r="C4697"/>
      <c r="N4697"/>
    </row>
    <row r="4698" spans="3:14">
      <c r="C4698"/>
      <c r="N4698"/>
    </row>
    <row r="4699" spans="3:14">
      <c r="C4699"/>
      <c r="N4699"/>
    </row>
    <row r="4700" spans="3:14">
      <c r="C4700"/>
      <c r="N4700"/>
    </row>
    <row r="4701" spans="3:14">
      <c r="C4701"/>
      <c r="N4701"/>
    </row>
    <row r="4702" spans="3:14">
      <c r="C4702"/>
      <c r="N4702"/>
    </row>
    <row r="4703" spans="3:14">
      <c r="C4703"/>
      <c r="N4703"/>
    </row>
    <row r="4704" spans="3:14">
      <c r="C4704"/>
      <c r="N4704"/>
    </row>
    <row r="4705" spans="3:14">
      <c r="C4705"/>
      <c r="N4705"/>
    </row>
    <row r="4706" spans="3:14">
      <c r="C4706"/>
      <c r="N4706"/>
    </row>
    <row r="4707" spans="3:14">
      <c r="C4707"/>
      <c r="N4707"/>
    </row>
    <row r="4708" spans="3:14">
      <c r="C4708"/>
      <c r="N4708"/>
    </row>
    <row r="4709" spans="3:14">
      <c r="C4709"/>
      <c r="N4709"/>
    </row>
    <row r="4710" spans="3:14">
      <c r="C4710"/>
      <c r="N4710"/>
    </row>
    <row r="4711" spans="3:14">
      <c r="C4711"/>
      <c r="N4711"/>
    </row>
    <row r="4712" spans="3:14">
      <c r="C4712"/>
      <c r="N4712"/>
    </row>
    <row r="4713" spans="3:14">
      <c r="C4713"/>
      <c r="N4713"/>
    </row>
    <row r="4714" spans="3:14">
      <c r="C4714"/>
      <c r="N4714"/>
    </row>
    <row r="4715" spans="3:14">
      <c r="C4715"/>
      <c r="N4715"/>
    </row>
    <row r="4716" spans="3:14">
      <c r="C4716"/>
      <c r="N4716"/>
    </row>
    <row r="4717" spans="3:14">
      <c r="C4717"/>
      <c r="N4717"/>
    </row>
    <row r="4718" spans="3:14">
      <c r="C4718"/>
      <c r="N4718"/>
    </row>
    <row r="4719" spans="3:14">
      <c r="C4719"/>
      <c r="N4719"/>
    </row>
    <row r="4720" spans="3:14">
      <c r="C4720"/>
      <c r="N4720"/>
    </row>
    <row r="4721" spans="3:14">
      <c r="C4721"/>
      <c r="N4721"/>
    </row>
    <row r="4722" spans="3:14">
      <c r="C4722"/>
      <c r="N4722"/>
    </row>
    <row r="4723" spans="3:14">
      <c r="C4723"/>
      <c r="N4723"/>
    </row>
    <row r="4724" spans="3:14">
      <c r="C4724"/>
      <c r="N4724"/>
    </row>
    <row r="4725" spans="3:14">
      <c r="C4725"/>
      <c r="N4725"/>
    </row>
    <row r="4726" spans="3:14">
      <c r="C4726"/>
      <c r="N4726"/>
    </row>
    <row r="4727" spans="3:14">
      <c r="C4727"/>
      <c r="N4727"/>
    </row>
    <row r="4728" spans="3:14">
      <c r="C4728"/>
      <c r="N4728"/>
    </row>
    <row r="4729" spans="3:14">
      <c r="C4729"/>
      <c r="N4729"/>
    </row>
  </sheetData>
  <mergeCells count="3">
    <mergeCell ref="D1:M1"/>
    <mergeCell ref="O1:U1"/>
    <mergeCell ref="L15:N15"/>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3273B-0092-4F36-9F89-F23058A36801}">
  <dimension ref="A1:N69"/>
  <sheetViews>
    <sheetView workbookViewId="0">
      <pane ySplit="1" topLeftCell="A2" activePane="bottomLeft" state="frozen"/>
      <selection pane="bottomLeft" activeCell="G34" sqref="G34"/>
    </sheetView>
  </sheetViews>
  <sheetFormatPr defaultColWidth="9.08984375" defaultRowHeight="13"/>
  <cols>
    <col min="1" max="1" width="13.90625" style="15" customWidth="1"/>
    <col min="2" max="2" width="19.90625" style="57" bestFit="1" customWidth="1"/>
    <col min="3" max="8" width="23.6328125" style="39" customWidth="1"/>
    <col min="9" max="9" width="18.453125" style="15" customWidth="1"/>
    <col min="10" max="16384" width="9.08984375" style="15"/>
  </cols>
  <sheetData>
    <row r="1" spans="1:9" ht="16" thickBot="1">
      <c r="A1" s="273" t="s">
        <v>0</v>
      </c>
      <c r="B1" s="273" t="s">
        <v>930</v>
      </c>
      <c r="C1" s="274" t="s">
        <v>900</v>
      </c>
      <c r="D1" s="274" t="s">
        <v>901</v>
      </c>
      <c r="E1" s="274" t="s">
        <v>902</v>
      </c>
      <c r="F1" s="274" t="s">
        <v>903</v>
      </c>
      <c r="G1" s="274" t="s">
        <v>904</v>
      </c>
      <c r="H1" s="274" t="s">
        <v>924</v>
      </c>
      <c r="I1" s="275" t="s">
        <v>128</v>
      </c>
    </row>
    <row r="2" spans="1:9" ht="16" thickBot="1">
      <c r="A2" s="268" t="s">
        <v>943</v>
      </c>
      <c r="B2" s="267"/>
      <c r="C2" s="222"/>
      <c r="D2" s="448" t="s">
        <v>944</v>
      </c>
      <c r="E2" s="449"/>
      <c r="F2" s="450"/>
      <c r="G2" s="222"/>
      <c r="H2" s="222"/>
      <c r="I2" s="47" t="s">
        <v>918</v>
      </c>
    </row>
    <row r="3" spans="1:9" ht="12.75" customHeight="1">
      <c r="A3" s="442">
        <v>2000</v>
      </c>
      <c r="B3" s="241"/>
      <c r="C3" s="242" t="s">
        <v>933</v>
      </c>
      <c r="D3" s="243" t="s">
        <v>942</v>
      </c>
      <c r="E3" s="243" t="s">
        <v>931</v>
      </c>
      <c r="F3" s="243" t="s">
        <v>934</v>
      </c>
      <c r="G3" s="243"/>
      <c r="H3" s="244"/>
      <c r="I3" s="445"/>
    </row>
    <row r="4" spans="1:9" ht="15" customHeight="1">
      <c r="A4" s="443"/>
      <c r="B4" s="245" t="s">
        <v>909</v>
      </c>
      <c r="C4" s="246">
        <v>1800</v>
      </c>
      <c r="D4" s="246">
        <v>1000</v>
      </c>
      <c r="E4" s="246">
        <v>900</v>
      </c>
      <c r="F4" s="246">
        <v>685</v>
      </c>
      <c r="G4" s="246"/>
      <c r="H4" s="246"/>
      <c r="I4" s="446"/>
    </row>
    <row r="5" spans="1:9" ht="15" customHeight="1">
      <c r="A5" s="443"/>
      <c r="B5" s="245" t="s">
        <v>913</v>
      </c>
      <c r="C5" s="247">
        <v>2</v>
      </c>
      <c r="D5" s="247">
        <v>2</v>
      </c>
      <c r="E5" s="247">
        <v>1</v>
      </c>
      <c r="F5" s="247">
        <v>1</v>
      </c>
      <c r="G5" s="247"/>
      <c r="H5" s="247"/>
      <c r="I5" s="446"/>
    </row>
    <row r="6" spans="1:9" ht="15.75" customHeight="1" thickBot="1">
      <c r="A6" s="444"/>
      <c r="B6" s="248" t="s">
        <v>910</v>
      </c>
      <c r="C6" s="249">
        <v>2</v>
      </c>
      <c r="D6" s="249">
        <v>2</v>
      </c>
      <c r="E6" s="249">
        <v>2</v>
      </c>
      <c r="F6" s="249">
        <v>2</v>
      </c>
      <c r="G6" s="249"/>
      <c r="H6" s="249"/>
      <c r="I6" s="447"/>
    </row>
    <row r="7" spans="1:9" ht="12.75" customHeight="1">
      <c r="A7" s="451">
        <v>2001</v>
      </c>
      <c r="B7" s="230"/>
      <c r="C7" s="231" t="s">
        <v>932</v>
      </c>
      <c r="D7" s="232" t="s">
        <v>933</v>
      </c>
      <c r="E7" s="232" t="s">
        <v>942</v>
      </c>
      <c r="F7" s="232" t="s">
        <v>931</v>
      </c>
      <c r="G7" s="232" t="s">
        <v>934</v>
      </c>
      <c r="H7" s="240"/>
      <c r="I7" s="460"/>
    </row>
    <row r="8" spans="1:9" ht="15" customHeight="1">
      <c r="A8" s="452"/>
      <c r="B8" s="233" t="s">
        <v>909</v>
      </c>
      <c r="C8" s="234">
        <v>5000</v>
      </c>
      <c r="D8" s="234">
        <v>2300</v>
      </c>
      <c r="E8" s="234">
        <v>1500</v>
      </c>
      <c r="F8" s="234">
        <v>1500</v>
      </c>
      <c r="G8" s="234">
        <v>1000</v>
      </c>
      <c r="H8" s="234"/>
      <c r="I8" s="461"/>
    </row>
    <row r="9" spans="1:9" ht="15" customHeight="1">
      <c r="A9" s="452"/>
      <c r="B9" s="233" t="s">
        <v>913</v>
      </c>
      <c r="C9" s="236">
        <v>3</v>
      </c>
      <c r="D9" s="236">
        <v>2</v>
      </c>
      <c r="E9" s="236">
        <v>2</v>
      </c>
      <c r="F9" s="236">
        <v>1</v>
      </c>
      <c r="G9" s="236">
        <v>1</v>
      </c>
      <c r="H9" s="236"/>
      <c r="I9" s="461"/>
    </row>
    <row r="10" spans="1:9" ht="15.75" customHeight="1" thickBot="1">
      <c r="A10" s="453"/>
      <c r="B10" s="237" t="s">
        <v>910</v>
      </c>
      <c r="C10" s="238">
        <v>3</v>
      </c>
      <c r="D10" s="238">
        <v>3</v>
      </c>
      <c r="E10" s="238">
        <v>1</v>
      </c>
      <c r="F10" s="238">
        <v>2</v>
      </c>
      <c r="G10" s="238">
        <v>2</v>
      </c>
      <c r="H10" s="238"/>
      <c r="I10" s="462"/>
    </row>
    <row r="11" spans="1:9" ht="16" thickBot="1">
      <c r="A11" s="268">
        <v>2002</v>
      </c>
      <c r="B11" s="267"/>
      <c r="C11" s="217"/>
      <c r="D11" s="217"/>
      <c r="E11" s="217"/>
      <c r="F11" s="217"/>
      <c r="G11" s="217"/>
      <c r="H11" s="217"/>
      <c r="I11" s="223" t="s">
        <v>918</v>
      </c>
    </row>
    <row r="12" spans="1:9" ht="12.75" customHeight="1">
      <c r="A12" s="442">
        <v>2003</v>
      </c>
      <c r="B12" s="241"/>
      <c r="C12" s="242" t="s">
        <v>932</v>
      </c>
      <c r="D12" s="243" t="s">
        <v>933</v>
      </c>
      <c r="E12" s="243" t="s">
        <v>942</v>
      </c>
      <c r="F12" s="243" t="s">
        <v>931</v>
      </c>
      <c r="G12" s="243" t="s">
        <v>934</v>
      </c>
      <c r="H12" s="244"/>
      <c r="I12" s="445"/>
    </row>
    <row r="13" spans="1:9" ht="15" customHeight="1">
      <c r="A13" s="443"/>
      <c r="B13" s="245" t="s">
        <v>909</v>
      </c>
      <c r="C13" s="246">
        <v>5500</v>
      </c>
      <c r="D13" s="246">
        <v>2300</v>
      </c>
      <c r="E13" s="246">
        <v>1500</v>
      </c>
      <c r="F13" s="246">
        <v>1575</v>
      </c>
      <c r="G13" s="246">
        <v>1050</v>
      </c>
      <c r="H13" s="246"/>
      <c r="I13" s="446"/>
    </row>
    <row r="14" spans="1:9" ht="15" customHeight="1">
      <c r="A14" s="443"/>
      <c r="B14" s="245" t="s">
        <v>913</v>
      </c>
      <c r="C14" s="247">
        <v>3</v>
      </c>
      <c r="D14" s="247">
        <v>2</v>
      </c>
      <c r="E14" s="247">
        <v>2</v>
      </c>
      <c r="F14" s="247">
        <v>1</v>
      </c>
      <c r="G14" s="247">
        <v>1</v>
      </c>
      <c r="H14" s="247"/>
      <c r="I14" s="446"/>
    </row>
    <row r="15" spans="1:9" ht="15.75" customHeight="1" thickBot="1">
      <c r="A15" s="444"/>
      <c r="B15" s="248" t="s">
        <v>910</v>
      </c>
      <c r="C15" s="249">
        <v>3</v>
      </c>
      <c r="D15" s="249">
        <v>3</v>
      </c>
      <c r="E15" s="249">
        <v>1</v>
      </c>
      <c r="F15" s="249">
        <v>2</v>
      </c>
      <c r="G15" s="249">
        <v>2</v>
      </c>
      <c r="H15" s="249"/>
      <c r="I15" s="447"/>
    </row>
    <row r="16" spans="1:9" ht="12.75" customHeight="1">
      <c r="A16" s="451">
        <v>2004</v>
      </c>
      <c r="B16" s="230"/>
      <c r="C16" s="231" t="s">
        <v>932</v>
      </c>
      <c r="D16" s="232" t="s">
        <v>933</v>
      </c>
      <c r="E16" s="232" t="s">
        <v>942</v>
      </c>
      <c r="F16" s="232" t="s">
        <v>931</v>
      </c>
      <c r="G16" s="232" t="s">
        <v>934</v>
      </c>
      <c r="H16" s="240"/>
      <c r="I16" s="460"/>
    </row>
    <row r="17" spans="1:9" ht="15" customHeight="1">
      <c r="A17" s="452"/>
      <c r="B17" s="233" t="s">
        <v>909</v>
      </c>
      <c r="C17" s="234">
        <v>5500</v>
      </c>
      <c r="D17" s="234">
        <v>2415</v>
      </c>
      <c r="E17" s="234">
        <v>1575</v>
      </c>
      <c r="F17" s="234">
        <v>1654</v>
      </c>
      <c r="G17" s="234">
        <v>1103</v>
      </c>
      <c r="H17" s="234"/>
      <c r="I17" s="461"/>
    </row>
    <row r="18" spans="1:9" ht="15" customHeight="1">
      <c r="A18" s="452"/>
      <c r="B18" s="233" t="s">
        <v>913</v>
      </c>
      <c r="C18" s="236">
        <v>3</v>
      </c>
      <c r="D18" s="236">
        <v>2</v>
      </c>
      <c r="E18" s="236">
        <v>2</v>
      </c>
      <c r="F18" s="236">
        <v>1</v>
      </c>
      <c r="G18" s="236">
        <v>1</v>
      </c>
      <c r="H18" s="236"/>
      <c r="I18" s="461"/>
    </row>
    <row r="19" spans="1:9" ht="15.75" customHeight="1" thickBot="1">
      <c r="A19" s="453"/>
      <c r="B19" s="237" t="s">
        <v>910</v>
      </c>
      <c r="C19" s="238">
        <v>3</v>
      </c>
      <c r="D19" s="238">
        <v>3</v>
      </c>
      <c r="E19" s="238">
        <v>1</v>
      </c>
      <c r="F19" s="238">
        <v>2</v>
      </c>
      <c r="G19" s="238">
        <v>2</v>
      </c>
      <c r="H19" s="238"/>
      <c r="I19" s="462"/>
    </row>
    <row r="20" spans="1:9" ht="16" thickBot="1">
      <c r="A20" s="265" t="s">
        <v>927</v>
      </c>
      <c r="B20" s="224"/>
      <c r="C20" s="225"/>
      <c r="D20" s="226"/>
      <c r="E20" s="226"/>
      <c r="F20" s="226"/>
      <c r="G20" s="226"/>
      <c r="H20" s="226"/>
      <c r="I20" s="261" t="s">
        <v>918</v>
      </c>
    </row>
    <row r="21" spans="1:9" ht="12.75" customHeight="1">
      <c r="A21" s="436">
        <v>2011</v>
      </c>
      <c r="B21" s="241"/>
      <c r="C21" s="242" t="s">
        <v>906</v>
      </c>
      <c r="D21" s="243" t="s">
        <v>907</v>
      </c>
      <c r="E21" s="244" t="s">
        <v>908</v>
      </c>
      <c r="F21" s="243" t="s">
        <v>911</v>
      </c>
      <c r="G21" s="244"/>
      <c r="H21" s="244"/>
      <c r="I21" s="445" t="s">
        <v>926</v>
      </c>
    </row>
    <row r="22" spans="1:9" ht="15" customHeight="1">
      <c r="A22" s="437"/>
      <c r="B22" s="245" t="s">
        <v>909</v>
      </c>
      <c r="C22" s="246">
        <v>8000</v>
      </c>
      <c r="D22" s="246">
        <v>6000</v>
      </c>
      <c r="E22" s="246">
        <v>4000</v>
      </c>
      <c r="F22" s="246">
        <v>2000</v>
      </c>
      <c r="G22" s="246"/>
      <c r="H22" s="246"/>
      <c r="I22" s="446"/>
    </row>
    <row r="23" spans="1:9" ht="15" customHeight="1">
      <c r="A23" s="437"/>
      <c r="B23" s="245" t="s">
        <v>913</v>
      </c>
      <c r="C23" s="247">
        <v>4</v>
      </c>
      <c r="D23" s="247">
        <v>3</v>
      </c>
      <c r="E23" s="247">
        <v>2</v>
      </c>
      <c r="F23" s="247">
        <v>2</v>
      </c>
      <c r="G23" s="247"/>
      <c r="H23" s="247"/>
      <c r="I23" s="446"/>
    </row>
    <row r="24" spans="1:9" ht="15.75" customHeight="1" thickBot="1">
      <c r="A24" s="438"/>
      <c r="B24" s="257" t="s">
        <v>910</v>
      </c>
      <c r="C24" s="258">
        <v>4</v>
      </c>
      <c r="D24" s="258">
        <v>3</v>
      </c>
      <c r="E24" s="258">
        <v>2</v>
      </c>
      <c r="F24" s="258">
        <v>2</v>
      </c>
      <c r="G24" s="258"/>
      <c r="H24" s="258"/>
      <c r="I24" s="458"/>
    </row>
    <row r="25" spans="1:9" ht="16" thickBot="1">
      <c r="A25" s="268">
        <v>2012</v>
      </c>
      <c r="B25" s="269"/>
      <c r="C25" s="270"/>
      <c r="D25" s="271"/>
      <c r="E25" s="271"/>
      <c r="F25" s="271"/>
      <c r="G25" s="271"/>
      <c r="H25" s="271"/>
      <c r="I25" s="272" t="s">
        <v>918</v>
      </c>
    </row>
    <row r="26" spans="1:9">
      <c r="A26" s="452">
        <v>2013</v>
      </c>
      <c r="B26" s="251"/>
      <c r="C26" s="252" t="s">
        <v>919</v>
      </c>
      <c r="D26" s="253" t="s">
        <v>920</v>
      </c>
      <c r="E26" s="254" t="s">
        <v>921</v>
      </c>
      <c r="F26" s="253" t="s">
        <v>922</v>
      </c>
      <c r="G26" s="254" t="s">
        <v>923</v>
      </c>
      <c r="H26" s="255" t="s">
        <v>925</v>
      </c>
      <c r="I26" s="463"/>
    </row>
    <row r="27" spans="1:9">
      <c r="A27" s="452"/>
      <c r="B27" s="233" t="s">
        <v>909</v>
      </c>
      <c r="C27" s="234">
        <v>8000</v>
      </c>
      <c r="D27" s="234">
        <v>6000</v>
      </c>
      <c r="E27" s="234">
        <v>4000</v>
      </c>
      <c r="F27" s="234">
        <v>2000</v>
      </c>
      <c r="G27" s="234">
        <v>1500</v>
      </c>
      <c r="H27" s="235">
        <v>1000</v>
      </c>
      <c r="I27" s="463"/>
    </row>
    <row r="28" spans="1:9">
      <c r="A28" s="452"/>
      <c r="B28" s="233" t="s">
        <v>913</v>
      </c>
      <c r="C28" s="236">
        <v>4</v>
      </c>
      <c r="D28" s="236">
        <v>3</v>
      </c>
      <c r="E28" s="236">
        <v>2</v>
      </c>
      <c r="F28" s="236">
        <v>2</v>
      </c>
      <c r="G28" s="236">
        <v>1</v>
      </c>
      <c r="H28" s="250" t="s">
        <v>894</v>
      </c>
      <c r="I28" s="463"/>
    </row>
    <row r="29" spans="1:9" ht="13.5" thickBot="1">
      <c r="A29" s="453"/>
      <c r="B29" s="237" t="s">
        <v>910</v>
      </c>
      <c r="C29" s="238">
        <v>4</v>
      </c>
      <c r="D29" s="238">
        <v>3</v>
      </c>
      <c r="E29" s="238">
        <v>2</v>
      </c>
      <c r="F29" s="238">
        <v>2</v>
      </c>
      <c r="G29" s="238">
        <v>1</v>
      </c>
      <c r="H29" s="239">
        <v>1</v>
      </c>
      <c r="I29" s="464"/>
    </row>
    <row r="30" spans="1:9" ht="16" thickBot="1">
      <c r="A30" s="265" t="s">
        <v>928</v>
      </c>
      <c r="B30" s="224"/>
      <c r="C30" s="227"/>
      <c r="D30" s="226"/>
      <c r="E30" s="228"/>
      <c r="F30" s="226"/>
      <c r="G30" s="228"/>
      <c r="H30" s="228"/>
      <c r="I30" s="256" t="s">
        <v>918</v>
      </c>
    </row>
    <row r="31" spans="1:9">
      <c r="A31" s="436">
        <v>2016</v>
      </c>
      <c r="B31" s="241"/>
      <c r="C31" s="242" t="s">
        <v>906</v>
      </c>
      <c r="D31" s="243" t="s">
        <v>907</v>
      </c>
      <c r="E31" s="244" t="s">
        <v>908</v>
      </c>
      <c r="F31" s="243" t="s">
        <v>911</v>
      </c>
      <c r="G31" s="244" t="s">
        <v>912</v>
      </c>
      <c r="H31" s="244"/>
      <c r="I31" s="465"/>
    </row>
    <row r="32" spans="1:9">
      <c r="A32" s="437"/>
      <c r="B32" s="245" t="s">
        <v>909</v>
      </c>
      <c r="C32" s="246">
        <v>9000</v>
      </c>
      <c r="D32" s="246">
        <v>6000</v>
      </c>
      <c r="E32" s="246">
        <v>4000</v>
      </c>
      <c r="F32" s="246">
        <v>2000</v>
      </c>
      <c r="G32" s="246">
        <v>1500</v>
      </c>
      <c r="H32" s="246"/>
      <c r="I32" s="466"/>
    </row>
    <row r="33" spans="1:14">
      <c r="A33" s="437"/>
      <c r="B33" s="245" t="s">
        <v>913</v>
      </c>
      <c r="C33" s="247">
        <v>4</v>
      </c>
      <c r="D33" s="247">
        <v>3</v>
      </c>
      <c r="E33" s="247">
        <v>2</v>
      </c>
      <c r="F33" s="247">
        <v>2</v>
      </c>
      <c r="G33" s="247">
        <v>1</v>
      </c>
      <c r="H33" s="247"/>
      <c r="I33" s="466"/>
    </row>
    <row r="34" spans="1:14" ht="13.5" thickBot="1">
      <c r="A34" s="438"/>
      <c r="B34" s="257" t="s">
        <v>910</v>
      </c>
      <c r="C34" s="258">
        <v>4</v>
      </c>
      <c r="D34" s="258">
        <v>3</v>
      </c>
      <c r="E34" s="258">
        <v>2</v>
      </c>
      <c r="F34" s="258">
        <v>2</v>
      </c>
      <c r="G34" s="258">
        <v>1</v>
      </c>
      <c r="H34" s="258"/>
      <c r="I34" s="467"/>
    </row>
    <row r="35" spans="1:14">
      <c r="A35" s="451">
        <v>2017</v>
      </c>
      <c r="B35" s="230"/>
      <c r="C35" s="231" t="s">
        <v>906</v>
      </c>
      <c r="D35" s="232" t="s">
        <v>907</v>
      </c>
      <c r="E35" s="240" t="s">
        <v>908</v>
      </c>
      <c r="F35" s="232" t="s">
        <v>911</v>
      </c>
      <c r="G35" s="240" t="s">
        <v>912</v>
      </c>
      <c r="H35" s="240"/>
      <c r="I35" s="468"/>
    </row>
    <row r="36" spans="1:14">
      <c r="A36" s="452"/>
      <c r="B36" s="233" t="s">
        <v>909</v>
      </c>
      <c r="C36" s="234">
        <v>9000</v>
      </c>
      <c r="D36" s="234">
        <v>6000</v>
      </c>
      <c r="E36" s="234">
        <v>4000</v>
      </c>
      <c r="F36" s="234">
        <v>2000</v>
      </c>
      <c r="G36" s="234">
        <v>1500</v>
      </c>
      <c r="H36" s="234"/>
      <c r="I36" s="469"/>
      <c r="L36" s="459"/>
    </row>
    <row r="37" spans="1:14">
      <c r="A37" s="452"/>
      <c r="B37" s="233" t="s">
        <v>913</v>
      </c>
      <c r="C37" s="236">
        <v>4</v>
      </c>
      <c r="D37" s="236">
        <v>3</v>
      </c>
      <c r="E37" s="236">
        <v>2</v>
      </c>
      <c r="F37" s="236">
        <v>2</v>
      </c>
      <c r="G37" s="236">
        <v>1</v>
      </c>
      <c r="H37" s="236"/>
      <c r="I37" s="469"/>
      <c r="L37" s="459"/>
    </row>
    <row r="38" spans="1:14" ht="13.5" thickBot="1">
      <c r="A38" s="453"/>
      <c r="B38" s="237" t="s">
        <v>910</v>
      </c>
      <c r="C38" s="238">
        <v>4</v>
      </c>
      <c r="D38" s="238">
        <v>3</v>
      </c>
      <c r="E38" s="238">
        <v>2</v>
      </c>
      <c r="F38" s="238">
        <v>2</v>
      </c>
      <c r="G38" s="238">
        <v>1</v>
      </c>
      <c r="H38" s="238"/>
      <c r="I38" s="470"/>
      <c r="L38" s="459"/>
    </row>
    <row r="39" spans="1:14" ht="16.5" customHeight="1" thickBot="1">
      <c r="A39" s="265" t="s">
        <v>929</v>
      </c>
      <c r="B39" s="224"/>
      <c r="C39" s="227"/>
      <c r="D39" s="226"/>
      <c r="E39" s="228"/>
      <c r="F39" s="226"/>
      <c r="G39" s="229"/>
      <c r="H39" s="228"/>
      <c r="I39" s="259" t="s">
        <v>918</v>
      </c>
      <c r="L39" s="459"/>
    </row>
    <row r="40" spans="1:14">
      <c r="A40" s="436">
        <v>2020</v>
      </c>
      <c r="B40" s="260"/>
      <c r="C40" s="242" t="s">
        <v>906</v>
      </c>
      <c r="D40" s="242" t="s">
        <v>907</v>
      </c>
      <c r="E40" s="242" t="s">
        <v>908</v>
      </c>
      <c r="F40" s="242" t="s">
        <v>917</v>
      </c>
      <c r="G40" s="242"/>
      <c r="H40" s="242"/>
      <c r="I40" s="439"/>
    </row>
    <row r="41" spans="1:14">
      <c r="A41" s="437"/>
      <c r="B41" s="245" t="s">
        <v>909</v>
      </c>
      <c r="C41" s="246">
        <v>9250</v>
      </c>
      <c r="D41" s="246">
        <v>6250</v>
      </c>
      <c r="E41" s="246">
        <v>4250</v>
      </c>
      <c r="F41" s="246">
        <v>2250</v>
      </c>
      <c r="G41" s="246"/>
      <c r="H41" s="246"/>
      <c r="I41" s="440"/>
    </row>
    <row r="42" spans="1:14">
      <c r="A42" s="437"/>
      <c r="B42" s="245" t="s">
        <v>913</v>
      </c>
      <c r="C42" s="247">
        <v>4</v>
      </c>
      <c r="D42" s="247">
        <v>3</v>
      </c>
      <c r="E42" s="247">
        <v>2</v>
      </c>
      <c r="F42" s="247">
        <v>2</v>
      </c>
      <c r="G42" s="247"/>
      <c r="H42" s="247"/>
      <c r="I42" s="440"/>
    </row>
    <row r="43" spans="1:14" ht="13.5" thickBot="1">
      <c r="A43" s="438"/>
      <c r="B43" s="257" t="s">
        <v>910</v>
      </c>
      <c r="C43" s="258">
        <v>4</v>
      </c>
      <c r="D43" s="258">
        <v>3</v>
      </c>
      <c r="E43" s="258">
        <v>2</v>
      </c>
      <c r="F43" s="258">
        <v>2</v>
      </c>
      <c r="G43" s="258"/>
      <c r="H43" s="258"/>
      <c r="I43" s="441"/>
    </row>
    <row r="44" spans="1:14" ht="12.75" customHeight="1">
      <c r="A44" s="451" t="s">
        <v>916</v>
      </c>
      <c r="B44" s="262"/>
      <c r="C44" s="231" t="s">
        <v>905</v>
      </c>
      <c r="D44" s="231" t="s">
        <v>906</v>
      </c>
      <c r="E44" s="231" t="s">
        <v>907</v>
      </c>
      <c r="F44" s="231" t="s">
        <v>908</v>
      </c>
      <c r="G44" s="231" t="s">
        <v>911</v>
      </c>
      <c r="H44" s="231"/>
      <c r="I44" s="454" t="s">
        <v>914</v>
      </c>
    </row>
    <row r="45" spans="1:14">
      <c r="A45" s="452"/>
      <c r="B45" s="233" t="s">
        <v>909</v>
      </c>
      <c r="C45" s="234">
        <v>9000</v>
      </c>
      <c r="D45" s="234">
        <v>7400</v>
      </c>
      <c r="E45" s="234">
        <v>5000</v>
      </c>
      <c r="F45" s="234">
        <v>3450</v>
      </c>
      <c r="G45" s="234">
        <v>1800</v>
      </c>
      <c r="H45" s="234"/>
      <c r="I45" s="455"/>
    </row>
    <row r="46" spans="1:14">
      <c r="A46" s="452"/>
      <c r="B46" s="233" t="s">
        <v>913</v>
      </c>
      <c r="C46" s="236" t="s">
        <v>324</v>
      </c>
      <c r="D46" s="236" t="s">
        <v>324</v>
      </c>
      <c r="E46" s="236" t="s">
        <v>324</v>
      </c>
      <c r="F46" s="236" t="s">
        <v>324</v>
      </c>
      <c r="G46" s="236" t="s">
        <v>324</v>
      </c>
      <c r="H46" s="236"/>
      <c r="I46" s="455"/>
    </row>
    <row r="47" spans="1:14" ht="13.5" thickBot="1">
      <c r="A47" s="453"/>
      <c r="B47" s="263" t="s">
        <v>910</v>
      </c>
      <c r="C47" s="264">
        <v>4</v>
      </c>
      <c r="D47" s="264">
        <v>4</v>
      </c>
      <c r="E47" s="264">
        <v>3</v>
      </c>
      <c r="F47" s="264">
        <v>2</v>
      </c>
      <c r="G47" s="264">
        <v>1</v>
      </c>
      <c r="H47" s="264"/>
      <c r="I47" s="457"/>
      <c r="N47" s="459"/>
    </row>
    <row r="48" spans="1:14" ht="12.75" customHeight="1">
      <c r="A48" s="436" t="s">
        <v>915</v>
      </c>
      <c r="B48" s="260"/>
      <c r="C48" s="242" t="s">
        <v>905</v>
      </c>
      <c r="D48" s="242" t="s">
        <v>906</v>
      </c>
      <c r="E48" s="242" t="s">
        <v>907</v>
      </c>
      <c r="F48" s="242" t="s">
        <v>908</v>
      </c>
      <c r="G48" s="242" t="s">
        <v>911</v>
      </c>
      <c r="H48" s="242"/>
      <c r="I48" s="439" t="s">
        <v>914</v>
      </c>
      <c r="N48" s="459"/>
    </row>
    <row r="49" spans="1:14">
      <c r="A49" s="437"/>
      <c r="B49" s="245" t="s">
        <v>909</v>
      </c>
      <c r="C49" s="246">
        <v>9000</v>
      </c>
      <c r="D49" s="246">
        <v>7400</v>
      </c>
      <c r="E49" s="246">
        <v>5000</v>
      </c>
      <c r="F49" s="246">
        <v>3450</v>
      </c>
      <c r="G49" s="246">
        <v>1800</v>
      </c>
      <c r="H49" s="246"/>
      <c r="I49" s="440"/>
      <c r="N49" s="459"/>
    </row>
    <row r="50" spans="1:14">
      <c r="A50" s="437"/>
      <c r="B50" s="245" t="s">
        <v>913</v>
      </c>
      <c r="C50" s="247" t="s">
        <v>324</v>
      </c>
      <c r="D50" s="247" t="s">
        <v>324</v>
      </c>
      <c r="E50" s="247" t="s">
        <v>324</v>
      </c>
      <c r="F50" s="247" t="s">
        <v>324</v>
      </c>
      <c r="G50" s="247" t="s">
        <v>324</v>
      </c>
      <c r="H50" s="247"/>
      <c r="I50" s="440"/>
      <c r="N50" s="459"/>
    </row>
    <row r="51" spans="1:14" ht="13.5" thickBot="1">
      <c r="A51" s="438"/>
      <c r="B51" s="257" t="s">
        <v>910</v>
      </c>
      <c r="C51" s="258">
        <v>4</v>
      </c>
      <c r="D51" s="258">
        <v>4</v>
      </c>
      <c r="E51" s="258">
        <v>3</v>
      </c>
      <c r="F51" s="258">
        <v>2</v>
      </c>
      <c r="G51" s="258">
        <v>1</v>
      </c>
      <c r="H51" s="258"/>
      <c r="I51" s="441"/>
    </row>
    <row r="52" spans="1:14">
      <c r="A52" s="430">
        <v>2023</v>
      </c>
      <c r="B52" s="262"/>
      <c r="C52" s="231" t="s">
        <v>905</v>
      </c>
      <c r="D52" s="231" t="s">
        <v>906</v>
      </c>
      <c r="E52" s="231" t="s">
        <v>907</v>
      </c>
      <c r="F52" s="231" t="s">
        <v>908</v>
      </c>
      <c r="G52" s="231" t="s">
        <v>911</v>
      </c>
      <c r="H52" s="231"/>
      <c r="I52" s="454" t="s">
        <v>914</v>
      </c>
    </row>
    <row r="53" spans="1:14">
      <c r="A53" s="431"/>
      <c r="B53" s="233" t="s">
        <v>909</v>
      </c>
      <c r="C53" s="234">
        <v>11250</v>
      </c>
      <c r="D53" s="234">
        <v>9250</v>
      </c>
      <c r="E53" s="234">
        <v>6250</v>
      </c>
      <c r="F53" s="234">
        <v>4250</v>
      </c>
      <c r="G53" s="234">
        <v>2250</v>
      </c>
      <c r="H53" s="234"/>
      <c r="I53" s="455"/>
    </row>
    <row r="54" spans="1:14">
      <c r="A54" s="431"/>
      <c r="B54" s="233" t="s">
        <v>913</v>
      </c>
      <c r="C54" s="236">
        <v>4</v>
      </c>
      <c r="D54" s="236">
        <v>3</v>
      </c>
      <c r="E54" s="236">
        <v>3</v>
      </c>
      <c r="F54" s="236">
        <v>2</v>
      </c>
      <c r="G54" s="236">
        <v>1</v>
      </c>
      <c r="H54" s="236"/>
      <c r="I54" s="455"/>
    </row>
    <row r="55" spans="1:14" ht="13.5" thickBot="1">
      <c r="A55" s="432"/>
      <c r="B55" s="237" t="s">
        <v>910</v>
      </c>
      <c r="C55" s="238">
        <v>4</v>
      </c>
      <c r="D55" s="238">
        <v>4</v>
      </c>
      <c r="E55" s="238">
        <v>3</v>
      </c>
      <c r="F55" s="238">
        <v>2</v>
      </c>
      <c r="G55" s="238">
        <v>1</v>
      </c>
      <c r="H55" s="238"/>
      <c r="I55" s="456"/>
    </row>
    <row r="56" spans="1:14" ht="13.75" customHeight="1">
      <c r="A56" s="436">
        <v>2024</v>
      </c>
      <c r="B56" s="260"/>
      <c r="C56" s="242" t="s">
        <v>1209</v>
      </c>
      <c r="D56" s="242" t="s">
        <v>1210</v>
      </c>
      <c r="E56" s="242" t="s">
        <v>1212</v>
      </c>
      <c r="F56" s="242"/>
      <c r="G56" s="242"/>
      <c r="H56" s="242"/>
      <c r="I56" s="439" t="s">
        <v>914</v>
      </c>
    </row>
    <row r="57" spans="1:14">
      <c r="A57" s="437"/>
      <c r="B57" s="245" t="s">
        <v>909</v>
      </c>
      <c r="C57" s="246">
        <v>10000</v>
      </c>
      <c r="D57" s="246" t="s">
        <v>1211</v>
      </c>
      <c r="E57" s="246">
        <v>2500</v>
      </c>
      <c r="F57" s="246"/>
      <c r="G57" s="246"/>
      <c r="H57" s="246"/>
      <c r="I57" s="440"/>
    </row>
    <row r="58" spans="1:14">
      <c r="A58" s="437"/>
      <c r="B58" s="245" t="s">
        <v>913</v>
      </c>
      <c r="C58" s="247">
        <v>3</v>
      </c>
      <c r="D58" s="247">
        <v>2</v>
      </c>
      <c r="E58" s="247">
        <v>1</v>
      </c>
      <c r="F58" s="247"/>
      <c r="G58" s="247"/>
      <c r="H58" s="247"/>
      <c r="I58" s="440"/>
    </row>
    <row r="59" spans="1:14" ht="13.5" thickBot="1">
      <c r="A59" s="438"/>
      <c r="B59" s="257" t="s">
        <v>910</v>
      </c>
      <c r="C59" s="258">
        <v>4</v>
      </c>
      <c r="D59" s="258">
        <v>3</v>
      </c>
      <c r="E59" s="258">
        <v>1</v>
      </c>
      <c r="F59" s="258"/>
      <c r="G59" s="258"/>
      <c r="H59" s="258"/>
      <c r="I59" s="441"/>
    </row>
    <row r="60" spans="1:14" ht="13.75" customHeight="1">
      <c r="A60" s="430">
        <v>2025</v>
      </c>
      <c r="B60" s="262"/>
      <c r="C60" s="231" t="s">
        <v>1209</v>
      </c>
      <c r="D60" s="231" t="s">
        <v>1210</v>
      </c>
      <c r="E60" s="231" t="s">
        <v>1212</v>
      </c>
      <c r="F60" s="231"/>
      <c r="G60" s="231"/>
      <c r="H60" s="231"/>
      <c r="I60" s="433" t="s">
        <v>914</v>
      </c>
    </row>
    <row r="61" spans="1:14" ht="13.75" customHeight="1">
      <c r="A61" s="431"/>
      <c r="B61" s="233" t="s">
        <v>909</v>
      </c>
      <c r="C61" s="234">
        <v>10000</v>
      </c>
      <c r="D61" s="234" t="s">
        <v>1221</v>
      </c>
      <c r="E61" s="234">
        <v>2500</v>
      </c>
      <c r="F61" s="234"/>
      <c r="G61" s="234"/>
      <c r="H61" s="234"/>
      <c r="I61" s="434"/>
    </row>
    <row r="62" spans="1:14" ht="13.75" customHeight="1">
      <c r="A62" s="431"/>
      <c r="B62" s="233" t="s">
        <v>913</v>
      </c>
      <c r="C62" s="236">
        <v>3</v>
      </c>
      <c r="D62" s="236">
        <v>2</v>
      </c>
      <c r="E62" s="236">
        <v>1</v>
      </c>
      <c r="F62" s="236"/>
      <c r="G62" s="236"/>
      <c r="H62" s="236"/>
      <c r="I62" s="434"/>
    </row>
    <row r="63" spans="1:14" ht="13.75" customHeight="1" thickBot="1">
      <c r="A63" s="432"/>
      <c r="B63" s="263" t="s">
        <v>910</v>
      </c>
      <c r="C63" s="264">
        <v>4</v>
      </c>
      <c r="D63" s="264">
        <v>3</v>
      </c>
      <c r="E63" s="264">
        <v>1</v>
      </c>
      <c r="F63" s="264"/>
      <c r="G63" s="264"/>
      <c r="H63" s="264"/>
      <c r="I63" s="435"/>
    </row>
    <row r="64" spans="1:14" ht="15.5">
      <c r="A64" s="266">
        <v>2026</v>
      </c>
      <c r="B64" s="132"/>
      <c r="C64" s="166"/>
      <c r="D64" s="166"/>
      <c r="E64" s="166"/>
      <c r="F64" s="166"/>
      <c r="G64" s="46"/>
      <c r="H64" s="46"/>
      <c r="I64" s="49"/>
    </row>
    <row r="65" spans="1:9" s="39" customFormat="1">
      <c r="A65" s="53" t="s">
        <v>128</v>
      </c>
      <c r="B65" s="53"/>
      <c r="C65" s="130"/>
      <c r="D65" s="130"/>
      <c r="E65" s="130"/>
      <c r="F65" s="130"/>
      <c r="G65" s="56"/>
      <c r="H65" s="56"/>
      <c r="I65" s="56"/>
    </row>
    <row r="66" spans="1:9" s="39" customFormat="1">
      <c r="B66" s="57"/>
    </row>
    <row r="67" spans="1:9" s="39" customFormat="1">
      <c r="B67" s="57"/>
    </row>
    <row r="69" spans="1:9">
      <c r="C69" s="39" t="s">
        <v>41</v>
      </c>
    </row>
  </sheetData>
  <mergeCells count="31">
    <mergeCell ref="L36:L39"/>
    <mergeCell ref="N47:N50"/>
    <mergeCell ref="A7:A10"/>
    <mergeCell ref="I7:I10"/>
    <mergeCell ref="A12:A15"/>
    <mergeCell ref="I12:I15"/>
    <mergeCell ref="A21:A24"/>
    <mergeCell ref="A26:A29"/>
    <mergeCell ref="A16:A19"/>
    <mergeCell ref="I16:I19"/>
    <mergeCell ref="I26:I29"/>
    <mergeCell ref="I31:I34"/>
    <mergeCell ref="I35:I38"/>
    <mergeCell ref="A48:A51"/>
    <mergeCell ref="A44:A47"/>
    <mergeCell ref="A40:A43"/>
    <mergeCell ref="D2:F2"/>
    <mergeCell ref="A52:A55"/>
    <mergeCell ref="A31:A34"/>
    <mergeCell ref="A35:A38"/>
    <mergeCell ref="I52:I55"/>
    <mergeCell ref="I48:I51"/>
    <mergeCell ref="I44:I47"/>
    <mergeCell ref="I40:I43"/>
    <mergeCell ref="I21:I24"/>
    <mergeCell ref="A60:A63"/>
    <mergeCell ref="I60:I63"/>
    <mergeCell ref="A56:A59"/>
    <mergeCell ref="I56:I59"/>
    <mergeCell ref="A3:A6"/>
    <mergeCell ref="I3:I6"/>
  </mergeCells>
  <pageMargins left="0.75" right="0.75" top="1" bottom="1" header="0.5" footer="0.5"/>
  <pageSetup orientation="portrait" horizontalDpi="4294967293"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13</vt:i4>
      </vt:variant>
      <vt:variant>
        <vt:lpstr>Charts</vt:lpstr>
      </vt:variant>
      <vt:variant>
        <vt:i4>5</vt:i4>
      </vt:variant>
      <vt:variant>
        <vt:lpstr>Named Ranges</vt:lpstr>
      </vt:variant>
      <vt:variant>
        <vt:i4>1</vt:i4>
      </vt:variant>
    </vt:vector>
  </HeadingPairs>
  <TitlesOfParts>
    <vt:vector size="19" baseType="lpstr">
      <vt:lpstr>Notes</vt:lpstr>
      <vt:lpstr>Officers &amp; Committees</vt:lpstr>
      <vt:lpstr>Member, Conf Data</vt:lpstr>
      <vt:lpstr>Awards</vt:lpstr>
      <vt:lpstr>Special Talks</vt:lpstr>
      <vt:lpstr>Pres,PrgChr,Themes,Editors, EDs</vt:lpstr>
      <vt:lpstr>Emeritus </vt:lpstr>
      <vt:lpstr>Reg by Date</vt:lpstr>
      <vt:lpstr>Conf Spnsrshp</vt:lpstr>
      <vt:lpstr>Schol Fnd</vt:lpstr>
      <vt:lpstr>Room Counts</vt:lpstr>
      <vt:lpstr>Lecture Cnt</vt:lpstr>
      <vt:lpstr>Literature Sales</vt:lpstr>
      <vt:lpstr>Memship</vt:lpstr>
      <vt:lpstr>Cnf Attend</vt:lpstr>
      <vt:lpstr>Attend by City</vt:lpstr>
      <vt:lpstr>Dues, Conf Fees</vt:lpstr>
      <vt:lpstr>P&amp;L+Assets</vt:lpstr>
      <vt:lpstr>'Room Counts'!Print_Area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Elliott Berger</dc:creator>
  <cp:lastModifiedBy>Elliott Berger</cp:lastModifiedBy>
  <cp:lastPrinted>2013-04-26T15:07:04Z</cp:lastPrinted>
  <dcterms:created xsi:type="dcterms:W3CDTF">2012-03-14T15:43:14Z</dcterms:created>
  <dcterms:modified xsi:type="dcterms:W3CDTF">2025-08-21T08:57:29Z</dcterms:modified>
</cp:coreProperties>
</file>